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37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C36" i="9"/>
  <c r="CO35" i="9"/>
  <c r="BW35" i="9"/>
  <c r="BW36" i="9" s="1"/>
  <c r="BW37" i="9" s="1"/>
  <c r="BW38" i="9" s="1"/>
  <c r="BW39" i="9" s="1"/>
  <c r="BW40" i="9" s="1"/>
  <c r="BW41" i="9" s="1"/>
  <c r="AM35" i="9"/>
  <c r="CO34" i="9"/>
  <c r="BW34" i="9"/>
  <c r="AM34" i="9"/>
  <c r="C34" i="9"/>
  <c r="C35"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<sst xmlns="http://schemas.openxmlformats.org/spreadsheetml/2006/main" count="1049" uniqueCount="572">
  <si>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</si>
  <si>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</si>
  <si>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</si>
  <si>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</si>
  <si>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</si>
  <si>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</si>
  <si>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</si>
  <si>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</si>
  <si>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</si>
  <si>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</si>
  <si>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</si>
  <si>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</si>
  <si>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</si>
  <si>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</si>
  <si>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</si>
  <si>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</si>
  <si>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</si>
  <si>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</si>
  <si>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</si>
  <si>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</si>
  <si>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</si>
  <si>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</si>
  <si>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</si>
  <si>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</si>
  <si>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</si>
  <si>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</si>
  <si>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</si>
  <si>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</si>
  <si>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</si>
  <si>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</si>
  <si>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</si>
  <si>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</si>
  <si>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</si>
  <si>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</si>
  <si>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</si>
  <si>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</si>
  <si>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</si>
  <si>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</si>
  <si>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</si>
  <si>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</si>
  <si>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</si>
  <si>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</si>
  <si>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</si>
  <si>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</si>
  <si>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</si>
  <si>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</si>
  <si>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</si>
  <si>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</si>
  <si>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</si>
  <si>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</si>
  <si>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</si>
  <si>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</si>
  <si>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</si>
  <si>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</si>
  <si>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</si>
  <si>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</si>
  <si>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</si>
  <si>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</si>
  <si>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</si>
  <si>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</si>
  <si>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</si>
  <si>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</si>
  <si>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</si>
  <si>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</si>
  <si>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</si>
  <si>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</si>
  <si>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</si>
  <si>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</si>
  <si>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</si>
  <si>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</si>
  <si>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</si>
  <si>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</si>
  <si>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</si>
  <si>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</si>
  <si>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</si>
  <si>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</si>
  <si>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</si>
  <si>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</si>
  <si>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</si>
  <si>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</si>
  <si>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</si>
  <si>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</si>
  <si>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</si>
  <si>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</si>
  <si>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</si>
  <si>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</si>
  <si>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</si>
  <si>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</si>
  <si>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</si>
  <si>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</si>
  <si>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</si>
  <si>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</si>
  <si>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</si>
  <si>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</si>
  <si>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</si>
  <si>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</si>
  <si>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</si>
  <si>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</si>
  <si>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</si>
  <si>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</si>
  <si>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</si>
  <si>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</si>
  <si>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</si>
  <si>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</si>
  <si>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</si>
  <si>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</si>
  <si>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</si>
  <si>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</si>
  <si>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</si>
  <si>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</si>
  <si>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</si>
  <si>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</si>
  <si>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</si>
  <si>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</si>
  <si>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</si>
  <si>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</si>
  <si>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</si>
  <si>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</si>
  <si>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</si>
  <si>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</si>
  <si>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</si>
  <si>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</si>
  <si>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</si>
  <si>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</si>
  <si>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</si>
  <si>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</si>
  <si>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</si>
  <si>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</si>
  <si>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</si>
  <si>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</si>
  <si>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</si>
  <si>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</si>
  <si>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</si>
  <si>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</si>
  <si>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</si>
  <si>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</si>
  <si>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</si>
  <si>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</si>
  <si>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</si>
  <si>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</si>
  <si>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</si>
  <si>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</si>
  <si>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</si>
  <si>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</si>
  <si>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</si>
  <si>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</si>
  <si>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</si>
  <si>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</si>
  <si>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</si>
  <si>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</si>
  <si>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</si>
  <si>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</si>
  <si>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</si>
  <si>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</si>
  <si>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</si>
  <si>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</si>
  <si>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</si>
  <si>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</si>
  <si>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</si>
  <si>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</si>
  <si>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</si>
  <si>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</si>
  <si>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</si>
  <si>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</si>
  <si>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</si>
  <si>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</si>
  <si>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</si>
  <si>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</si>
  <si>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</si>
  <si>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</si>
  <si>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</si>
  <si>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</si>
  <si>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</si>
  <si>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</si>
  <si>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</si>
  <si>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</si>
  <si>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</si>
  <si>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</si>
  <si>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</si>
  <si>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</si>
  <si>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</si>
  <si>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</si>
  <si>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</si>
  <si>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</si>
  <si>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</si>
  <si>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</si>
  <si>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</si>
  <si>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</si>
  <si>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</si>
  <si>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</si>
  <si>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</si>
  <si>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</si>
  <si>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</si>
  <si>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</si>
  <si>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</si>
  <si>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鳥取県江府町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</si>
  <si>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</si>
  <si>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</si>
  <si>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</si>
  <si>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</si>
  <si>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</si>
  <si>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</si>
  <si>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</si>
  <si>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</si>
  <si>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</si>
  <si>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</si>
  <si>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</si>
  <si>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</si>
  <si>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</si>
  <si>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</si>
  <si>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</si>
  <si>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</si>
  <si>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</si>
  <si>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</si>
  <si>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</si>
  <si>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</si>
  <si>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</si>
  <si>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</si>
  <si>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</si>
  <si>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</si>
  <si>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</si>
  <si>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</si>
  <si>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</si>
  <si>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</si>
  <si>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</si>
  <si>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</si>
  <si>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</si>
  <si>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</si>
  <si>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</si>
  <si>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</si>
  <si>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</si>
  <si>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</si>
  <si>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</si>
  <si>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</si>
  <si>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</si>
  <si>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</si>
  <si>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</si>
  <si>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</si>
  <si>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</si>
  <si>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</si>
  <si>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</si>
  <si>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</si>
  <si>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</si>
  <si>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</si>
  <si>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</si>
  <si>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</si>
  <si>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</si>
  <si>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</si>
  <si>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</si>
  <si>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</si>
  <si>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</si>
  <si>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</si>
  <si>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</si>
  <si>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</si>
  <si>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</si>
  <si>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</si>
  <si>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</si>
  <si>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</si>
  <si>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</si>
  <si>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</si>
  <si>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</si>
  <si>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</si>
  <si>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</si>
  <si>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</si>
  <si>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</si>
  <si>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</si>
  <si>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</si>
  <si>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</si>
  <si>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</si>
  <si>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</si>
  <si>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</si>
  <si>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</si>
  <si>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</si>
  <si>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</si>
  <si>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</si>
  <si>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</si>
  <si>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</si>
  <si>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</si>
  <si>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</si>
  <si>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</si>
  <si>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</si>
  <si>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</si>
  <si>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</si>
  <si>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</si>
  <si>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</si>
  <si>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</si>
  <si>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</si>
  <si>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</si>
  <si>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</si>
  <si>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</si>
  <si>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</si>
  <si>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</si>
  <si>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</si>
  <si>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</si>
  <si>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</si>
  <si>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</si>
  <si>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</si>
  <si>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</si>
  <si>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</si>
  <si>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</si>
  <si>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</si>
  <si>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</si>
  <si>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</si>
  <si>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</si>
  <si>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</si>
  <si>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</si>
  <si>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</si>
  <si>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</si>
  <si>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</si>
  <si>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</si>
  <si>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</si>
  <si>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</si>
  <si>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</si>
  <si>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</si>
  <si>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</si>
  <si>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</si>
  <si>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</si>
  <si>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</si>
  <si>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</si>
  <si>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</si>
  <si>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</si>
  <si>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</si>
  <si>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</si>
  <si>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</si>
  <si>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</si>
  <si>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</si>
  <si>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</si>
  <si>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</si>
  <si>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</si>
  <si>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</si>
  <si>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</si>
  <si>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</si>
  <si>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</si>
  <si>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</si>
  <si>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</si>
  <si>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</si>
  <si>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</si>
  <si>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</si>
  <si>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</si>
  <si>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</si>
  <si>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</si>
  <si>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</si>
  <si>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</si>
  <si>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鳥取県江府町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</si>
  <si>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</si>
  <si>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</si>
  <si>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</si>
  <si>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</si>
  <si>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</si>
  <si>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</si>
  <si>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</si>
  <si>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</si>
  <si>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</si>
  <si>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</si>
  <si>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</si>
  <si>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</si>
  <si>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</si>
  <si>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</si>
  <si>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</si>
  <si>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</si>
  <si>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</si>
  <si>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</si>
  <si>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</si>
  <si>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</si>
  <si>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</si>
  <si>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</si>
  <si>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</si>
  <si>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</si>
  <si>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</si>
  <si>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</si>
  <si>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</si>
  <si>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</si>
  <si>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</si>
  <si>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</si>
  <si>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</si>
  <si>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</si>
  <si>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</si>
  <si>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</si>
  <si>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</si>
  <si>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</si>
  <si>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</si>
  <si>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</si>
  <si>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</si>
  <si>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索道事業</t>
    <phoneticPr fontId="5"/>
  </si>
  <si>
    <t>法非適用企業</t>
    <phoneticPr fontId="5"/>
  </si>
  <si>
    <t>簡易水道事業</t>
    <phoneticPr fontId="5"/>
  </si>
  <si>
    <t>農業集落排水事業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</si>
  <si>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</si>
  <si>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</si>
  <si>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</si>
  <si>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</si>
  <si>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</si>
  <si>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</si>
  <si>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</si>
  <si>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</si>
  <si>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</si>
  <si>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</si>
  <si>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</si>
  <si>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</si>
  <si>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</si>
  <si>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</si>
  <si>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</si>
  <si>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</si>
  <si>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</si>
  <si>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</si>
  <si>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</si>
  <si>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</si>
  <si>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</si>
  <si>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</si>
  <si>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</si>
  <si>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</si>
  <si>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</si>
  <si>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</si>
  <si>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</si>
  <si>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</si>
  <si>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</si>
  <si>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</si>
  <si>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</si>
  <si>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</si>
  <si>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</si>
  <si>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</si>
  <si>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</si>
  <si>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</si>
  <si>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</si>
  <si>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</si>
  <si>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</si>
  <si>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</si>
  <si>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</si>
  <si>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</si>
  <si>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</si>
  <si>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</si>
  <si>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</si>
  <si>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</si>
  <si>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</si>
  <si>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</si>
  <si>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</si>
  <si>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</si>
  <si>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</si>
  <si>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</si>
  <si>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</si>
  <si>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</si>
  <si>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</si>
  <si>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</si>
  <si>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</si>
  <si>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</si>
  <si>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</si>
  <si>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</si>
  <si>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</si>
  <si>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</si>
  <si>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</si>
  <si>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</si>
  <si>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特定環境保全公共下水道事業</t>
    <phoneticPr fontId="5"/>
  </si>
  <si>
    <t>将来負担比率（(Ｅ)－(Ｆ)）／（(Ｃ)－(Ｄ)）×１００</t>
    <rPh sb="0" eb="2">
      <t>ショウライ</t>
    </rPh>
    <rPh sb="2" eb="4">
      <t>フタン</t>
    </rPh>
    <rPh sb="4" eb="6">
      <t>ヒリツ</t>
    </rPh>
    <phoneticPr fontId="5"/>
  </si>
  <si>
    <t>林業集落排水事業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</si>
  <si>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</si>
  <si>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</si>
  <si>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</si>
  <si>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</si>
  <si>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</si>
  <si>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</si>
  <si>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</si>
  <si>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</si>
  <si>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</si>
  <si>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</si>
  <si>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</si>
  <si>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</si>
  <si>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</si>
  <si>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</si>
  <si>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</si>
  <si>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</si>
  <si>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</si>
  <si>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</si>
  <si>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</si>
  <si>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</si>
  <si>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</si>
  <si>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</si>
  <si>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</si>
  <si>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</si>
  <si>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</si>
  <si>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</si>
  <si>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</si>
  <si>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</si>
  <si>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</si>
  <si>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</si>
  <si>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</si>
  <si>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</si>
  <si>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</si>
  <si>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</si>
  <si>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</si>
  <si>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</si>
  <si>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</si>
  <si>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</si>
  <si>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</si>
  <si>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</si>
  <si>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</si>
  <si>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</si>
  <si>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</si>
  <si>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</si>
  <si>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</si>
  <si>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</si>
  <si>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</si>
  <si>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</si>
  <si>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</si>
  <si>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</si>
  <si>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</si>
  <si>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</si>
  <si>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</si>
  <si>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</si>
  <si>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</si>
  <si>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</si>
  <si>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</si>
  <si>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</si>
  <si>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</si>
  <si>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</si>
  <si>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</si>
  <si>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</si>
  <si>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</si>
  <si>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</si>
  <si>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</si>
  <si>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</si>
  <si>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</si>
  <si>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</si>
  <si>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</si>
  <si>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</si>
  <si>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</si>
  <si>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</si>
  <si>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</si>
  <si>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</si>
  <si>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</si>
  <si>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</si>
  <si>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</si>
  <si>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</si>
  <si>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</si>
  <si>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</si>
  <si>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5.55</t>
  </si>
  <si>
    <t>国民健康保険（事業勘定）</t>
  </si>
  <si>
    <t>▲ 1.07</t>
  </si>
  <si>
    <t>一般会計</t>
  </si>
  <si>
    <t>介護保険事業（保険事業勘定）</t>
  </si>
  <si>
    <t>国民健康保険（施設勘定）</t>
  </si>
  <si>
    <t>農業集落排水事業</t>
  </si>
  <si>
    <t>簡易水道事業</t>
  </si>
  <si>
    <t>特定環境保全公共下水道事業</t>
  </si>
  <si>
    <t>林業集落排水事業</t>
  </si>
  <si>
    <t>その他会計（赤字）</t>
  </si>
  <si>
    <t>▲ 2.20</t>
  </si>
  <si>
    <t>その他会計（黒字）</t>
  </si>
  <si>
    <t>一般会計</t>
    <phoneticPr fontId="5"/>
  </si>
  <si>
    <t>住宅新築資金等貸付事業</t>
    <phoneticPr fontId="5"/>
  </si>
  <si>
    <t>-</t>
    <phoneticPr fontId="5"/>
  </si>
  <si>
    <t>鳥取県町村消防災害補償組合</t>
    <rPh sb="0" eb="3">
      <t>トットリケン</t>
    </rPh>
    <rPh sb="3" eb="5">
      <t>チョウソン</t>
    </rPh>
    <rPh sb="5" eb="7">
      <t>ショウボウ</t>
    </rPh>
    <rPh sb="7" eb="9">
      <t>サイガイ</t>
    </rPh>
    <rPh sb="9" eb="11">
      <t>ホショウ</t>
    </rPh>
    <rPh sb="11" eb="13">
      <t>クミアイ</t>
    </rPh>
    <phoneticPr fontId="2"/>
  </si>
  <si>
    <t>一般会計</t>
    <rPh sb="0" eb="2">
      <t>イッパン</t>
    </rPh>
    <rPh sb="2" eb="4">
      <t>カイケイ</t>
    </rPh>
    <phoneticPr fontId="2"/>
  </si>
  <si>
    <t>退職手当特別会計</t>
    <rPh sb="0" eb="2">
      <t>タイショク</t>
    </rPh>
    <rPh sb="2" eb="4">
      <t>テア</t>
    </rPh>
    <rPh sb="4" eb="6">
      <t>トクベツ</t>
    </rPh>
    <rPh sb="6" eb="8">
      <t>カイケイ</t>
    </rPh>
    <phoneticPr fontId="2"/>
  </si>
  <si>
    <t>鳥取県町村職員退職手当組合</t>
    <rPh sb="0" eb="3">
      <t>トットリケン</t>
    </rPh>
    <rPh sb="3" eb="5">
      <t>チョウソン</t>
    </rPh>
    <rPh sb="5" eb="7">
      <t>ショクイン</t>
    </rPh>
    <rPh sb="7" eb="9">
      <t>タイショク</t>
    </rPh>
    <rPh sb="9" eb="11">
      <t>テア</t>
    </rPh>
    <rPh sb="11" eb="13">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</si>
  <si>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</si>
  <si>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</si>
  <si>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</si>
  <si>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</si>
  <si>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日野病院組合</t>
    <rPh sb="0" eb="2">
      <t>ヒノ</t>
    </rPh>
    <rPh sb="2" eb="4">
      <t>ビョウイン</t>
    </rPh>
    <rPh sb="4" eb="6">
      <t>クミアイ</t>
    </rPh>
    <phoneticPr fontId="2"/>
  </si>
  <si>
    <t>江府町地域振興</t>
    <rPh sb="0" eb="3">
      <t>コウフチョウ</t>
    </rPh>
    <rPh sb="3" eb="5">
      <t>チイキ</t>
    </rPh>
    <rPh sb="5" eb="7">
      <t>シンコウ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</si>
  <si>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</si>
  <si>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</si>
  <si>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</si>
  <si>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</si>
  <si>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</si>
  <si>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</si>
  <si>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</si>
  <si>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</si>
  <si>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</si>
  <si>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</si>
  <si>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</si>
  <si>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多額の起債借り入れを行った案件の償還が完済してきており減少傾向にあった。しかし、近年一部事務組合の施設改修、中学校校舎の新設に伴う起債借入を行い、また、今後庁舎建設に伴う多額の起債借入も見込まれるため、将来負担は増加するものと思われる。
　実質公債費比率も、近年、投資事業を大幅に抑制してきたため、元利償還額は減少に転じていた。今後、借入れた起債の元金償還が始まるため、一時的に比率は増加する見込みである。将来に向かい負担が増大しないよう新規発行債については、事業規模の見直しなど抑制を図る。</t>
    <rPh sb="1" eb="3">
      <t>ショウライ</t>
    </rPh>
    <rPh sb="3" eb="5">
      <t>フタン</t>
    </rPh>
    <rPh sb="5" eb="7">
      <t>ヒリツ</t>
    </rPh>
    <rPh sb="49" eb="51">
      <t>キンネン</t>
    </rPh>
    <rPh sb="63" eb="66">
      <t>チュウガッコウ</t>
    </rPh>
    <rPh sb="66" eb="68">
      <t>コウシャ</t>
    </rPh>
    <rPh sb="69" eb="71">
      <t>シンセツ</t>
    </rPh>
    <rPh sb="72" eb="73">
      <t>トモナ</t>
    </rPh>
    <rPh sb="74" eb="76">
      <t>キサイ</t>
    </rPh>
    <rPh sb="76" eb="78">
      <t>カリイレ</t>
    </rPh>
    <rPh sb="79" eb="80">
      <t>オコナ</t>
    </rPh>
    <rPh sb="85" eb="87">
      <t>コンゴ</t>
    </rPh>
    <rPh sb="87" eb="89">
      <t>チョウシャ</t>
    </rPh>
    <rPh sb="89" eb="91">
      <t>ケンセツ</t>
    </rPh>
    <rPh sb="92" eb="93">
      <t>トモナ</t>
    </rPh>
    <rPh sb="94" eb="96">
      <t>タガク</t>
    </rPh>
    <rPh sb="97" eb="99">
      <t>キサイ</t>
    </rPh>
    <rPh sb="99" eb="101">
      <t>カリイレ</t>
    </rPh>
    <rPh sb="102" eb="104">
      <t>ミコ</t>
    </rPh>
    <rPh sb="129" eb="131">
      <t>ジッシツ</t>
    </rPh>
    <rPh sb="131" eb="134">
      <t>コウサイヒ</t>
    </rPh>
    <rPh sb="134" eb="136">
      <t>ヒリツ</t>
    </rPh>
    <rPh sb="173" eb="175">
      <t>コンゴ</t>
    </rPh>
    <rPh sb="176" eb="178">
      <t>カリイ</t>
    </rPh>
    <rPh sb="180" eb="182">
      <t>キサイ</t>
    </rPh>
    <rPh sb="183" eb="185">
      <t>ガンキン</t>
    </rPh>
    <rPh sb="185" eb="187">
      <t>ショウカン</t>
    </rPh>
    <rPh sb="188" eb="189">
      <t>ハジ</t>
    </rPh>
    <rPh sb="194" eb="197">
      <t>イチジテキ</t>
    </rPh>
    <rPh sb="198" eb="200">
      <t>ヒリツ</t>
    </rPh>
    <rPh sb="201" eb="203">
      <t>ゾウカ</t>
    </rPh>
    <rPh sb="205" eb="207">
      <t>ミコ</t>
    </rPh>
    <rPh sb="212" eb="214">
      <t>ショウライ</t>
    </rPh>
    <rPh sb="215" eb="216">
      <t>ム</t>
    </rPh>
    <rPh sb="218" eb="220">
      <t>フタン</t>
    </rPh>
    <rPh sb="221" eb="223">
      <t>ゾウダイ</t>
    </rPh>
    <rPh sb="228" eb="230">
      <t>シンキ</t>
    </rPh>
    <rPh sb="230" eb="232">
      <t>ハッコウ</t>
    </rPh>
    <rPh sb="232" eb="233">
      <t>サイ</t>
    </rPh>
    <rPh sb="239" eb="241">
      <t>ジギョウ</t>
    </rPh>
    <rPh sb="241" eb="243">
      <t>キボ</t>
    </rPh>
    <rPh sb="244" eb="246">
      <t>ミナオ</t>
    </rPh>
    <rPh sb="249" eb="251">
      <t>ヨクセイ</t>
    </rPh>
    <rPh sb="252" eb="25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</si>
</sst>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101536</c:v>
                </c:pt>
                <c:pt idx="1">
                  <c:v>86312</c:v>
                </c:pt>
                <c:pt idx="2">
                  <c:v>463806</c:v>
                </c:pt>
                <c:pt idx="3">
                  <c:v>260835</c:v>
                </c:pt>
                <c:pt idx="4">
                  <c:v>96481</c:v>
                </c:pt>
              </c:numCache>
            </c:numRef>
          </c:val>
          <c:smooth val="0"/>
        </c:ser>
        <c:dLbls>
          <c:showLegendKey val="0"/>
          <c:showVal val="0"/>
          <c:showCatName val="0"/>
          <c:showSerName val="0"/>
          <c:showPercent val="0"/>
          <c:showBubbleSize val="0"/>
        </c:dLbls>
        <c:marker val="1"/>
        <c:smooth val="0"/>
        <c:axId val="132940544"/>
        <c:axId val="132942464"/>
      </c:lineChart>
      <c:catAx>
        <c:axId val="13294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42464"/>
        <c:crosses val="autoZero"/>
        <c:auto val="1"/>
        <c:lblAlgn val="ctr"/>
        <c:lblOffset val="100"/>
        <c:tickLblSkip val="1"/>
        <c:tickMarkSkip val="1"/>
        <c:noMultiLvlLbl val="0"/>
      </c:catAx>
      <c:valAx>
        <c:axId val="13294246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4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7.65</c:v>
                </c:pt>
                <c:pt idx="1">
                  <c:v>6.37</c:v>
                </c:pt>
                <c:pt idx="2">
                  <c:v>7.46</c:v>
                </c:pt>
                <c:pt idx="3">
                  <c:v>8.57</c:v>
                </c:pt>
                <c:pt idx="4">
                  <c:v>10.46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27.85</c:v>
                </c:pt>
                <c:pt idx="1">
                  <c:v>39.67</c:v>
                </c:pt>
                <c:pt idx="2">
                  <c:v>44.05</c:v>
                </c:pt>
                <c:pt idx="3">
                  <c:v>38.880000000000003</c:v>
                </c:pt>
                <c:pt idx="4">
                  <c:v>40.28</c:v>
                </c:pt>
              </c:numCache>
            </c:numRef>
          </c:val>
        </c:ser>
        <c:dLbls>
          <c:showLegendKey val="0"/>
          <c:showVal val="0"/>
          <c:showCatName val="0"/>
          <c:showSerName val="0"/>
          <c:showPercent val="0"/>
          <c:showBubbleSize val="0"/>
        </c:dLbls>
        <c:gapWidth val="250"/>
        <c:overlap val="100"/>
        <c:axId val="145720064"/>
        <c:axId val="14572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2.4700000000000002</c:v>
                </c:pt>
                <c:pt idx="1">
                  <c:v>10.029999999999999</c:v>
                </c:pt>
                <c:pt idx="2">
                  <c:v>3.29</c:v>
                </c:pt>
                <c:pt idx="3">
                  <c:v>-5.55</c:v>
                </c:pt>
                <c:pt idx="4">
                  <c:v>4.43</c:v>
                </c:pt>
              </c:numCache>
            </c:numRef>
          </c:val>
          <c:smooth val="0"/>
        </c:ser>
        <c:dLbls>
          <c:showLegendKey val="0"/>
          <c:showVal val="0"/>
          <c:showCatName val="0"/>
          <c:showSerName val="0"/>
          <c:showPercent val="0"/>
          <c:showBubbleSize val="0"/>
        </c:dLbls>
        <c:marker val="1"/>
        <c:smooth val="0"/>
        <c:axId val="145720064"/>
        <c:axId val="145721984"/>
      </c:lineChart>
      <c:catAx>
        <c:axId val="1457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721984"/>
        <c:crosses val="autoZero"/>
        <c:auto val="1"/>
        <c:lblAlgn val="ctr"/>
        <c:lblOffset val="100"/>
        <c:tickLblSkip val="1"/>
        <c:tickMarkSkip val="1"/>
        <c:noMultiLvlLbl val="0"/>
      </c:catAx>
      <c:valAx>
        <c:axId val="14572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0.68</c:v>
                </c:pt>
                <c:pt idx="4">
                  <c:v>#N/A</c:v>
                </c:pt>
                <c:pt idx="5">
                  <c:v>0.67</c:v>
                </c:pt>
                <c:pt idx="6">
                  <c:v>#N/A</c:v>
                </c:pt>
                <c:pt idx="7">
                  <c:v>0.41</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2.2000000000000002</c:v>
                </c:pt>
                <c:pt idx="7">
                  <c:v>#N/A</c:v>
                </c:pt>
                <c:pt idx="8">
                  <c:v>0</c:v>
                </c:pt>
                <c:pt idx="9">
                  <c:v>0</c:v>
                </c:pt>
              </c:numCache>
            </c:numRef>
          </c:val>
        </c:ser>
        <c:ser>
          <c:idx val="2"/>
          <c:order val="2"/>
          <c:tx>
            <c:strRef>
              <c:f>データシート!$A$29</c:f>
              <c:strCache>
                <c:ptCount val="1"/>
                <c:pt idx="0">
                  <c:v>林業集落排水事業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0.05</c:v>
                </c:pt>
                <c:pt idx="8">
                  <c:v>#N/A</c:v>
                </c:pt>
                <c:pt idx="9">
                  <c:v>0.04</c:v>
                </c:pt>
              </c:numCache>
            </c:numRef>
          </c:val>
        </c:ser>
        <c:ser>
          <c:idx val="3"/>
          <c:order val="3"/>
          <c:tx>
            <c:strRef>
              <c:f>データシート!$A$30</c:f>
              <c:strCache>
                <c:ptCount val="1"/>
                <c:pt idx="0">
                  <c:v>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0.13</c:v>
                </c:pt>
                <c:pt idx="4">
                  <c:v>#N/A</c:v>
                </c:pt>
                <c:pt idx="5">
                  <c:v>0.17</c:v>
                </c:pt>
                <c:pt idx="6">
                  <c:v>#N/A</c:v>
                </c:pt>
                <c:pt idx="7">
                  <c:v>0.05</c:v>
                </c:pt>
                <c:pt idx="8">
                  <c:v>#N/A</c:v>
                </c:pt>
                <c:pt idx="9">
                  <c:v>0.09</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0.08</c:v>
                </c:pt>
                <c:pt idx="4">
                  <c:v>#N/A</c:v>
                </c:pt>
                <c:pt idx="5">
                  <c:v>0.08</c:v>
                </c:pt>
                <c:pt idx="6">
                  <c:v>#N/A</c:v>
                </c:pt>
                <c:pt idx="7">
                  <c:v>0.19</c:v>
                </c:pt>
                <c:pt idx="8">
                  <c:v>#N/A</c:v>
                </c:pt>
                <c:pt idx="9">
                  <c:v>0.11</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0.54</c:v>
                </c:pt>
                <c:pt idx="4">
                  <c:v>#N/A</c:v>
                </c:pt>
                <c:pt idx="5">
                  <c:v>0.73</c:v>
                </c:pt>
                <c:pt idx="6">
                  <c:v>#N/A</c:v>
                </c:pt>
                <c:pt idx="7">
                  <c:v>0.34</c:v>
                </c:pt>
                <c:pt idx="8">
                  <c:v>#N/A</c:v>
                </c:pt>
                <c:pt idx="9">
                  <c:v>0.13</c:v>
                </c:pt>
              </c:numCache>
            </c:numRef>
          </c:val>
        </c:ser>
        <c:ser>
          <c:idx val="6"/>
          <c:order val="6"/>
          <c:tx>
            <c:strRef>
              <c:f>データシート!$A$33</c:f>
              <c:strCache>
                <c:ptCount val="1"/>
                <c:pt idx="0">
                  <c:v>国民健康保険（施設勘定）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1.01</c:v>
                </c:pt>
                <c:pt idx="2">
                  <c:v>#N/A</c:v>
                </c:pt>
                <c:pt idx="3">
                  <c:v>0.77</c:v>
                </c:pt>
                <c:pt idx="4">
                  <c:v>#N/A</c:v>
                </c:pt>
                <c:pt idx="5">
                  <c:v>0.73</c:v>
                </c:pt>
                <c:pt idx="6">
                  <c:v>#N/A</c:v>
                </c:pt>
                <c:pt idx="7">
                  <c:v>0.53</c:v>
                </c:pt>
                <c:pt idx="8">
                  <c:v>#N/A</c:v>
                </c:pt>
                <c:pt idx="9">
                  <c:v>0.37</c:v>
                </c:pt>
              </c:numCache>
            </c:numRef>
          </c:val>
        </c:ser>
        <c:ser>
          <c:idx val="7"/>
          <c:order val="7"/>
          <c:tx>
            <c:strRef>
              <c:f>データシート!$A$34</c:f>
              <c:strCache>
                <c:ptCount val="1"/>
                <c:pt idx="0">
                  <c:v>介護保険事業（保険事業勘定）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0.76</c:v>
                </c:pt>
                <c:pt idx="2">
                  <c:v>#N/A</c:v>
                </c:pt>
                <c:pt idx="3">
                  <c:v>1.29</c:v>
                </c:pt>
                <c:pt idx="4">
                  <c:v>#N/A</c:v>
                </c:pt>
                <c:pt idx="5">
                  <c:v>0.17</c:v>
                </c:pt>
                <c:pt idx="6">
                  <c:v>#N/A</c:v>
                </c:pt>
                <c:pt idx="7">
                  <c:v>0.46</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7.61</c:v>
                </c:pt>
                <c:pt idx="2">
                  <c:v>#N/A</c:v>
                </c:pt>
                <c:pt idx="3">
                  <c:v>6.36</c:v>
                </c:pt>
                <c:pt idx="4">
                  <c:v>#N/A</c:v>
                </c:pt>
                <c:pt idx="5">
                  <c:v>7.45</c:v>
                </c:pt>
                <c:pt idx="6">
                  <c:v>#N/A</c:v>
                </c:pt>
                <c:pt idx="7">
                  <c:v>8.5399999999999991</c:v>
                </c:pt>
                <c:pt idx="8">
                  <c:v>#N/A</c:v>
                </c:pt>
                <c:pt idx="9">
                  <c:v>10.42</c:v>
                </c:pt>
              </c:numCache>
            </c:numRef>
          </c:val>
        </c:ser>
        <c:ser>
          <c:idx val="9"/>
          <c:order val="9"/>
          <c:tx>
            <c:strRef>
              <c:f>データシート!$A$36</c:f>
              <c:strCache>
                <c:ptCount val="1"/>
                <c:pt idx="0">
                  <c:v>国民健康保険（事業勘定）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2.2799999999999998</c:v>
                </c:pt>
                <c:pt idx="2">
                  <c:v>#N/A</c:v>
                </c:pt>
                <c:pt idx="3">
                  <c:v>2.1</c:v>
                </c:pt>
                <c:pt idx="4">
                  <c:v>#N/A</c:v>
                </c:pt>
                <c:pt idx="5">
                  <c:v>1.1499999999999999</c:v>
                </c:pt>
                <c:pt idx="6">
                  <c:v>#N/A</c:v>
                </c:pt>
                <c:pt idx="7">
                  <c:v>0.56000000000000005</c:v>
                </c:pt>
                <c:pt idx="8">
                  <c:v>1.07</c:v>
                </c:pt>
                <c:pt idx="9">
                  <c:v>#N/A</c:v>
                </c:pt>
              </c:numCache>
            </c:numRef>
          </c:val>
        </c:ser>
        <c:dLbls>
          <c:showLegendKey val="0"/>
          <c:showVal val="0"/>
          <c:showCatName val="0"/>
          <c:showSerName val="0"/>
          <c:showPercent val="0"/>
          <c:showBubbleSize val="0"/>
        </c:dLbls>
        <c:gapWidth val="150"/>
        <c:overlap val="100"/>
        <c:axId val="140835456"/>
        <c:axId val="102044032"/>
      </c:barChart>
      <c:catAx>
        <c:axId val="1408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44032"/>
        <c:crosses val="autoZero"/>
        <c:auto val="1"/>
        <c:lblAlgn val="ctr"/>
        <c:lblOffset val="100"/>
        <c:tickLblSkip val="1"/>
        <c:tickMarkSkip val="1"/>
        <c:noMultiLvlLbl val="0"/>
      </c:catAx>
      <c:valAx>
        <c:axId val="1020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3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617</c:v>
                </c:pt>
                <c:pt idx="5">
                  <c:v>546</c:v>
                </c:pt>
                <c:pt idx="8">
                  <c:v>476</c:v>
                </c:pt>
                <c:pt idx="11">
                  <c:v>458</c:v>
                </c:pt>
                <c:pt idx="14">
                  <c:v>401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46</c:v>
                </c:pt>
                <c:pt idx="6">
                  <c:v>25</c:v>
                </c:pt>
                <c:pt idx="9">
                  <c:v>25</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c:v>
                </c:pt>
                <c:pt idx="3">
                  <c:v>128</c:v>
                </c:pt>
                <c:pt idx="6">
                  <c:v>132</c:v>
                </c:pt>
                <c:pt idx="9">
                  <c:v>124</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724</c:v>
                </c:pt>
                <c:pt idx="3">
                  <c:v>615</c:v>
                </c:pt>
                <c:pt idx="6">
                  <c:v>547</c:v>
                </c:pt>
                <c:pt idx="9">
                  <c:v>470</c:v>
                </c:pt>
                <c:pt idx="12">
                  <c:v>398</c:v>
                </c:pt>
              </c:numCache>
            </c:numRef>
          </c:val>
        </c:ser>
        <c:dLbls>
          <c:showLegendKey val="0"/>
          <c:showVal val="0"/>
          <c:showCatName val="0"/>
          <c:showSerName val="0"/>
          <c:showPercent val="0"/>
          <c:showBubbleSize val="0"/>
        </c:dLbls>
        <c:gapWidth val="100"/>
        <c:overlap val="100"/>
        <c:axId val="145844480"/>
        <c:axId val="14584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293</c:v>
                </c:pt>
                <c:pt idx="2">
                  <c:v>#N/A</c:v>
                </c:pt>
                <c:pt idx="3">
                  <c:v>#N/A</c:v>
                </c:pt>
                <c:pt idx="4">
                  <c:v>244</c:v>
                </c:pt>
                <c:pt idx="5">
                  <c:v>#N/A</c:v>
                </c:pt>
                <c:pt idx="6">
                  <c:v>#N/A</c:v>
                </c:pt>
                <c:pt idx="7">
                  <c:v>228</c:v>
                </c:pt>
                <c:pt idx="8">
                  <c:v>#N/A</c:v>
                </c:pt>
                <c:pt idx="9">
                  <c:v>#N/A</c:v>
                </c:pt>
                <c:pt idx="10">
                  <c:v>161</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45844480"/>
        <c:axId val="145846656"/>
      </c:lineChart>
      <c:catAx>
        <c:axId val="1458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846656"/>
        <c:crosses val="autoZero"/>
        <c:auto val="1"/>
        <c:lblAlgn val="ctr"/>
        <c:lblOffset val="100"/>
        <c:tickLblSkip val="1"/>
        <c:tickMarkSkip val="1"/>
        <c:noMultiLvlLbl val="0"/>
      </c:catAx>
      <c:valAx>
        <c:axId val="14584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4128</c:v>
                </c:pt>
                <c:pt idx="5">
                  <c:v>3978</c:v>
                </c:pt>
                <c:pt idx="8">
                  <c:v>3851</c:v>
                </c:pt>
                <c:pt idx="11">
                  <c:v>3919</c:v>
                </c:pt>
                <c:pt idx="14">
                  <c:v>3949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c:v>
                </c:pt>
                <c:pt idx="5">
                  <c:v>52</c:v>
                </c:pt>
                <c:pt idx="8">
                  <c:v>36</c:v>
                </c:pt>
                <c:pt idx="11">
                  <c:v>31</c:v>
                </c:pt>
                <c:pt idx="14">
                  <c:v>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981</c:v>
                </c:pt>
                <c:pt idx="5">
                  <c:v>1238</c:v>
                </c:pt>
                <c:pt idx="8">
                  <c:v>1257</c:v>
                </c:pt>
                <c:pt idx="11">
                  <c:v>1115</c:v>
                </c:pt>
                <c:pt idx="14">
                  <c:v>1237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2</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c:v>
                </c:pt>
                <c:pt idx="3">
                  <c:v>9</c:v>
                </c:pt>
                <c:pt idx="6">
                  <c:v>8</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304</c:v>
                </c:pt>
                <c:pt idx="3">
                  <c:v>263</c:v>
                </c:pt>
                <c:pt idx="6">
                  <c:v>243</c:v>
                </c:pt>
                <c:pt idx="9">
                  <c:v>132</c:v>
                </c:pt>
                <c:pt idx="12">
                  <c:v>125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c:v>
                </c:pt>
                <c:pt idx="3">
                  <c:v>62</c:v>
                </c:pt>
                <c:pt idx="6">
                  <c:v>231</c:v>
                </c:pt>
                <c:pt idx="9">
                  <c:v>250</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2352</c:v>
                </c:pt>
                <c:pt idx="3">
                  <c:v>2230</c:v>
                </c:pt>
                <c:pt idx="6">
                  <c:v>2171</c:v>
                </c:pt>
                <c:pt idx="9">
                  <c:v>2098</c:v>
                </c:pt>
                <c:pt idx="12">
                  <c:v>2063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c:v>
                </c:pt>
                <c:pt idx="3">
                  <c:v>13</c:v>
                </c:pt>
                <c:pt idx="6">
                  <c:v>8</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4078</c:v>
                </c:pt>
                <c:pt idx="3">
                  <c:v>3815</c:v>
                </c:pt>
                <c:pt idx="6">
                  <c:v>3809</c:v>
                </c:pt>
                <c:pt idx="9">
                  <c:v>3862</c:v>
                </c:pt>
                <c:pt idx="12">
                  <c:v>3862</c:v>
                </c:pt>
              </c:numCache>
            </c:numRef>
          </c:val>
        </c:ser>
        <c:dLbls>
          <c:showLegendKey val="0"/>
          <c:showVal val="0"/>
          <c:showCatName val="0"/>
          <c:showSerName val="0"/>
          <c:showPercent val="0"/>
          <c:showBubbleSize val="0"/>
        </c:dLbls>
        <c:gapWidth val="100"/>
        <c:overlap val="100"/>
        <c:axId val="145801600"/>
        <c:axId val="14580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1677</c:v>
                </c:pt>
                <c:pt idx="2">
                  <c:v>#N/A</c:v>
                </c:pt>
                <c:pt idx="3">
                  <c:v>#N/A</c:v>
                </c:pt>
                <c:pt idx="4">
                  <c:v>1125</c:v>
                </c:pt>
                <c:pt idx="5">
                  <c:v>#N/A</c:v>
                </c:pt>
                <c:pt idx="6">
                  <c:v>#N/A</c:v>
                </c:pt>
                <c:pt idx="7">
                  <c:v>1327</c:v>
                </c:pt>
                <c:pt idx="8">
                  <c:v>#N/A</c:v>
                </c:pt>
                <c:pt idx="9">
                  <c:v>#N/A</c:v>
                </c:pt>
                <c:pt idx="10">
                  <c:v>1288</c:v>
                </c:pt>
                <c:pt idx="11">
                  <c:v>#N/A</c:v>
                </c:pt>
                <c:pt idx="12">
                  <c:v>#N/A</c:v>
                </c:pt>
                <c:pt idx="13">
                  <c:v>1084</c:v>
                </c:pt>
                <c:pt idx="14">
                  <c:v>#N/A</c:v>
                </c:pt>
              </c:numCache>
            </c:numRef>
          </c:val>
          <c:smooth val="0"/>
        </c:ser>
        <c:dLbls>
          <c:showLegendKey val="0"/>
          <c:showVal val="0"/>
          <c:showCatName val="0"/>
          <c:showSerName val="0"/>
          <c:showPercent val="0"/>
          <c:showBubbleSize val="0"/>
        </c:dLbls>
        <c:marker val="1"/>
        <c:smooth val="0"/>
        <c:axId val="145801600"/>
        <c:axId val="145803520"/>
      </c:lineChart>
      <c:catAx>
        <c:axId val="1458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803520"/>
        <c:crosses val="autoZero"/>
        <c:auto val="1"/>
        <c:lblAlgn val="ctr"/>
        <c:lblOffset val="100"/>
        <c:tickLblSkip val="1"/>
        <c:tickMarkSkip val="1"/>
        <c:noMultiLvlLbl val="0"/>
      </c:catAx>
      <c:valAx>
        <c:axId val="14580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6010112"/>
        <c:axId val="146012032"/>
      </c:scatterChart>
      <c:valAx>
        <c:axId val="146010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12032"/>
        <c:crosses val="autoZero"/>
        <c:crossBetween val="midCat"/>
      </c:valAx>
      <c:valAx>
        <c:axId val="146012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1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19.600000000000001</c:v>
                </c:pt>
                <c:pt idx="1">
                  <c:v>17</c:v>
                </c:pt>
                <c:pt idx="2">
                  <c:v>15.4</c:v>
                </c:pt>
                <c:pt idx="3">
                  <c:v>12.7</c:v>
                </c:pt>
                <c:pt idx="4">
                  <c:v>10.7</c:v>
                </c:pt>
              </c:numCache>
            </c:numRef>
          </c:xVal>
          <c:yVal>
            <c:numRef>
              <c:f>公会計指標分析・財政指標組合せ分析表!$K$73:$O$73</c:f>
              <c:numCache>
                <c:formatCode>#,##0.0;"▲ "#,##0.0</c:formatCode>
                <c:ptCount val="5"/>
                <c:pt idx="0">
                  <c:v>102</c:v>
                </c:pt>
                <c:pt idx="1">
                  <c:v>66.8</c:v>
                </c:pt>
                <c:pt idx="2">
                  <c:v>80.5</c:v>
                </c:pt>
                <c:pt idx="3">
                  <c:v>80.2</c:v>
                </c:pt>
                <c:pt idx="4">
                  <c:v>63.2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034048924458998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07043527903745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46390016"/>
        <c:axId val="146392192"/>
      </c:scatterChart>
      <c:valAx>
        <c:axId val="146390016"/>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392192"/>
        <c:crosses val="autoZero"/>
        <c:crossBetween val="midCat"/>
      </c:valAx>
      <c:valAx>
        <c:axId val="146392192"/>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39001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今後は一部事務組合等の施設改修などの大規模事業による借入の影響で一時的に上昇が見込まれるが、徐々に減少していく予定である。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新規債発行については、財政状況を見極めながら適正に管理していかなければならない。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一部事務組合等の建設改修に伴う負担の増加が見込まれる。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将来負担のためにも基金等の確保が重要である。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大型事業所の固定資産税により類似団体平均を上回る税収があるため０．３４となっているが、減価償却で税収は年々減少している。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企業誘致、税の徴収強化等による税収増加等歳入の確保に努める。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69" name="直線コネクタ 68"/>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5" name="直線コネクタ 74"/>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0" name="円/楕円 89"/>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1" name="テキスト ボックス 90"/>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5" name="テキスト ボックス 94"/>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6" name="円/楕円 95"/>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138084</xdr:rowOff>
    </xdr:from>
    <xdr:ext cx="762000" cy="259045"/>
    <xdr:sp macro="" textlink="">
      <xdr:nvSpPr>
        <xdr:cNvPr id="97" name="テキスト ボックス 96"/>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公債費の減小により経常収支比率は減少傾向にある。しかし、生活保護費及び</a:t>
          </a:r>
          <a:r>
            <a:rPr kumimoji="1" lang="ja-JP" altLang="ja-JP" sz="1300" b="0" i="0" u="none" strike="noStrike" kern="0" cap="none" spc="0" normalizeH="0" baseline="0" noProof="0">
              <a:ln>
                <a:noFill/>
              </a:ln>
              <a:solidFill>
                <a:prstClr val="black"/>
              </a:solidFill>
              <a:effectLst/>
              <a:uLnTx/>
              <a:uFillTx/>
              <a:latin typeface="+mn-lt"/>
              <a:ea typeface="+mn-ea"/>
              <a:cs typeface="+mn-cs"/>
            </a:rPr>
            <a:t>高い高齢化率</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などによる扶助費が増加している。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今後とも事務事業の見直しを更に進め、計画的に廃止縮小を行い、経常経費の削減に努める。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64</xdr:row>
      <xdr:rowOff>131869</xdr:rowOff>
    </xdr:to>
    <xdr:cxnSp macro="">
      <xdr:nvCxnSpPr>
        <xdr:cNvPr id="132" name="直線コネクタ 131"/>
        <xdr:cNvCxnSpPr/>
      </xdr:nvCxnSpPr>
      <xdr:spPr>
        <a:xfrm flipV="1">
          <a:off x="4114800" y="1086336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64</xdr:row>
      <xdr:rowOff>131869</xdr:rowOff>
    </xdr:to>
    <xdr:cxnSp macro="">
      <xdr:nvCxnSpPr>
        <xdr:cNvPr id="135" name="直線コネクタ 134"/>
        <xdr:cNvCxnSpPr/>
      </xdr:nvCxnSpPr>
      <xdr:spPr>
        <a:xfrm>
          <a:off x="3225800" y="1088749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63</xdr:row>
      <xdr:rowOff>158538</xdr:rowOff>
    </xdr:to>
    <xdr:cxnSp macro="">
      <xdr:nvCxnSpPr>
        <xdr:cNvPr id="138" name="直線コネクタ 137"/>
        <xdr:cNvCxnSpPr/>
      </xdr:nvCxnSpPr>
      <xdr:spPr>
        <a:xfrm flipV="1">
          <a:off x="2336800" y="108874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65</xdr:row>
      <xdr:rowOff>4656</xdr:rowOff>
    </xdr:to>
    <xdr:cxnSp macro="">
      <xdr:nvCxnSpPr>
        <xdr:cNvPr id="141" name="直線コネクタ 140"/>
        <xdr:cNvCxnSpPr/>
      </xdr:nvCxnSpPr>
      <xdr:spPr>
        <a:xfrm flipV="1">
          <a:off x="1447800" y="10959888"/>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1" name="円/楕円 150"/>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154746</xdr:rowOff>
    </xdr:from>
    <xdr:ext cx="762000" cy="259045"/>
    <xdr:sp macro="" textlink="">
      <xdr:nvSpPr>
        <xdr:cNvPr id="152"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81069</xdr:rowOff>
    </xdr:from>
    <xdr:to>
      <xdr:col>6</xdr:col>
      <xdr:colOff>50800</xdr:colOff>
      <xdr:row>65</xdr:row>
      <xdr:rowOff>11219</xdr:rowOff>
    </xdr:to>
    <xdr:sp macro="" textlink="">
      <xdr:nvSpPr>
        <xdr:cNvPr id="153" name="円/楕円 152"/>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167446</xdr:rowOff>
    </xdr:from>
    <xdr:ext cx="736600" cy="259045"/>
    <xdr:sp macro="" textlink="">
      <xdr:nvSpPr>
        <xdr:cNvPr id="154" name="テキスト ボックス 153"/>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5" name="円/楕円 154"/>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121725</xdr:rowOff>
    </xdr:from>
    <xdr:ext cx="762000" cy="259045"/>
    <xdr:sp macro="" textlink="">
      <xdr:nvSpPr>
        <xdr:cNvPr id="156" name="テキスト ボックス 155"/>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7" name="円/楕円 156"/>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8" name="テキスト ボックス 157"/>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9" name="円/楕円 158"/>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0" name="テキスト ボックス 159"/>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[389,058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類似団体を上回った要因として、庁舎の分散が影響している。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今後も施設維持管理費の増加が見込まれるため、計画的な修繕を行うとともに、コスト削減を行う。</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100879</xdr:rowOff>
    </xdr:from>
    <xdr:to>
      <xdr:col>7</xdr:col>
      <xdr:colOff>152400</xdr:colOff>
      <xdr:row>82</xdr:row>
      <xdr:rowOff>131361</xdr:rowOff>
    </xdr:to>
    <xdr:cxnSp macro="">
      <xdr:nvCxnSpPr>
        <xdr:cNvPr id="196" name="直線コネクタ 195"/>
        <xdr:cNvCxnSpPr/>
      </xdr:nvCxnSpPr>
      <xdr:spPr>
        <a:xfrm>
          <a:off x="4114800" y="14159779"/>
          <a:ext cx="8382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58266</xdr:rowOff>
    </xdr:from>
    <xdr:to>
      <xdr:col>6</xdr:col>
      <xdr:colOff>0</xdr:colOff>
      <xdr:row>82</xdr:row>
      <xdr:rowOff>100879</xdr:rowOff>
    </xdr:to>
    <xdr:cxnSp macro="">
      <xdr:nvCxnSpPr>
        <xdr:cNvPr id="199" name="直線コネクタ 198"/>
        <xdr:cNvCxnSpPr/>
      </xdr:nvCxnSpPr>
      <xdr:spPr>
        <a:xfrm>
          <a:off x="3225800" y="14117166"/>
          <a:ext cx="8890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38391</xdr:rowOff>
    </xdr:from>
    <xdr:to>
      <xdr:col>4</xdr:col>
      <xdr:colOff>482600</xdr:colOff>
      <xdr:row>82</xdr:row>
      <xdr:rowOff>58266</xdr:rowOff>
    </xdr:to>
    <xdr:cxnSp macro="">
      <xdr:nvCxnSpPr>
        <xdr:cNvPr id="202" name="直線コネクタ 201"/>
        <xdr:cNvCxnSpPr/>
      </xdr:nvCxnSpPr>
      <xdr:spPr>
        <a:xfrm>
          <a:off x="2336800" y="14097291"/>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17787</xdr:rowOff>
    </xdr:from>
    <xdr:to>
      <xdr:col>3</xdr:col>
      <xdr:colOff>279400</xdr:colOff>
      <xdr:row>82</xdr:row>
      <xdr:rowOff>38391</xdr:rowOff>
    </xdr:to>
    <xdr:cxnSp macro="">
      <xdr:nvCxnSpPr>
        <xdr:cNvPr id="205" name="直線コネクタ 204"/>
        <xdr:cNvCxnSpPr/>
      </xdr:nvCxnSpPr>
      <xdr:spPr>
        <a:xfrm>
          <a:off x="1447800" y="14076687"/>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80561</xdr:rowOff>
    </xdr:from>
    <xdr:to>
      <xdr:col>7</xdr:col>
      <xdr:colOff>203200</xdr:colOff>
      <xdr:row>83</xdr:row>
      <xdr:rowOff>10711</xdr:rowOff>
    </xdr:to>
    <xdr:sp macro="" textlink="">
      <xdr:nvSpPr>
        <xdr:cNvPr id="215" name="円/楕円 214"/>
        <xdr:cNvSpPr/>
      </xdr:nvSpPr>
      <xdr:spPr>
        <a:xfrm>
          <a:off x="49022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52638</xdr:rowOff>
    </xdr:from>
    <xdr:ext cx="762000" cy="259045"/>
    <xdr:sp macro="" textlink="">
      <xdr:nvSpPr>
        <xdr:cNvPr id="216" name="人件費・物件費等の状況該当値テキスト"/>
        <xdr:cNvSpPr txBox="1"/>
      </xdr:nvSpPr>
      <xdr:spPr>
        <a:xfrm>
          <a:off x="5041900" y="1411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389,058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50079</xdr:rowOff>
    </xdr:from>
    <xdr:to>
      <xdr:col>6</xdr:col>
      <xdr:colOff>50800</xdr:colOff>
      <xdr:row>82</xdr:row>
      <xdr:rowOff>151679</xdr:rowOff>
    </xdr:to>
    <xdr:sp macro="" textlink="">
      <xdr:nvSpPr>
        <xdr:cNvPr id="217" name="円/楕円 216"/>
        <xdr:cNvSpPr/>
      </xdr:nvSpPr>
      <xdr:spPr>
        <a:xfrm>
          <a:off x="4064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161856</xdr:rowOff>
    </xdr:from>
    <xdr:ext cx="736600" cy="259045"/>
    <xdr:sp macro="" textlink="">
      <xdr:nvSpPr>
        <xdr:cNvPr id="218" name="テキスト ボックス 217"/>
        <xdr:cNvSpPr txBox="1"/>
      </xdr:nvSpPr>
      <xdr:spPr>
        <a:xfrm>
          <a:off x="3733800" y="13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7466</xdr:rowOff>
    </xdr:from>
    <xdr:to>
      <xdr:col>4</xdr:col>
      <xdr:colOff>533400</xdr:colOff>
      <xdr:row>82</xdr:row>
      <xdr:rowOff>109066</xdr:rowOff>
    </xdr:to>
    <xdr:sp macro="" textlink="">
      <xdr:nvSpPr>
        <xdr:cNvPr id="219" name="円/楕円 218"/>
        <xdr:cNvSpPr/>
      </xdr:nvSpPr>
      <xdr:spPr>
        <a:xfrm>
          <a:off x="3175000" y="14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119243</xdr:rowOff>
    </xdr:from>
    <xdr:ext cx="762000" cy="259045"/>
    <xdr:sp macro="" textlink="">
      <xdr:nvSpPr>
        <xdr:cNvPr id="220" name="テキスト ボックス 219"/>
        <xdr:cNvSpPr txBox="1"/>
      </xdr:nvSpPr>
      <xdr:spPr>
        <a:xfrm>
          <a:off x="2844800" y="138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159041</xdr:rowOff>
    </xdr:from>
    <xdr:to>
      <xdr:col>3</xdr:col>
      <xdr:colOff>330200</xdr:colOff>
      <xdr:row>82</xdr:row>
      <xdr:rowOff>89191</xdr:rowOff>
    </xdr:to>
    <xdr:sp macro="" textlink="">
      <xdr:nvSpPr>
        <xdr:cNvPr id="221" name="円/楕円 220"/>
        <xdr:cNvSpPr/>
      </xdr:nvSpPr>
      <xdr:spPr>
        <a:xfrm>
          <a:off x="2286000" y="140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99368</xdr:rowOff>
    </xdr:from>
    <xdr:ext cx="762000" cy="259045"/>
    <xdr:sp macro="" textlink="">
      <xdr:nvSpPr>
        <xdr:cNvPr id="222" name="テキスト ボックス 221"/>
        <xdr:cNvSpPr txBox="1"/>
      </xdr:nvSpPr>
      <xdr:spPr>
        <a:xfrm>
          <a:off x="1955800" y="138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138437</xdr:rowOff>
    </xdr:from>
    <xdr:to>
      <xdr:col>2</xdr:col>
      <xdr:colOff>127000</xdr:colOff>
      <xdr:row>82</xdr:row>
      <xdr:rowOff>68587</xdr:rowOff>
    </xdr:to>
    <xdr:sp macro="" textlink="">
      <xdr:nvSpPr>
        <xdr:cNvPr id="223" name="円/楕円 222"/>
        <xdr:cNvSpPr/>
      </xdr:nvSpPr>
      <xdr:spPr>
        <a:xfrm>
          <a:off x="1397000" y="140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78764</xdr:rowOff>
    </xdr:from>
    <xdr:ext cx="762000" cy="259045"/>
    <xdr:sp macro="" textlink="">
      <xdr:nvSpPr>
        <xdr:cNvPr id="224" name="テキスト ボックス 223"/>
        <xdr:cNvSpPr txBox="1"/>
      </xdr:nvSpPr>
      <xdr:spPr>
        <a:xfrm>
          <a:off x="1066800" y="1379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類似</a:t>
          </a:r>
          <a:r>
            <a:rPr kumimoji="0" lang="ja-JP" altLang="ja-JP" sz="1300" b="0" i="0" u="none" strike="noStrike" kern="0" cap="none" spc="0" normalizeH="0" baseline="0" noProof="0">
              <a:ln>
                <a:noFill/>
              </a:ln>
              <a:solidFill>
                <a:prstClr val="black"/>
              </a:solidFill>
              <a:effectLst/>
              <a:uLnTx/>
              <a:uFillTx/>
              <a:latin typeface="+mn-lt"/>
              <a:ea typeface="+mn-ea"/>
              <a:cs typeface="+mn-cs"/>
            </a:rPr>
            <a:t>団体平均を上回る９</a:t>
          </a:r>
          <a:r>
            <a:rPr kumimoji="0" lang="ja-JP" altLang="en-US" sz="1300" b="0" i="0" u="none" strike="noStrike" kern="0" cap="none" spc="0" normalizeH="0" baseline="0" noProof="0">
              <a:ln>
                <a:noFill/>
              </a:ln>
              <a:solidFill>
                <a:prstClr val="black"/>
              </a:solidFill>
              <a:effectLst/>
              <a:uLnTx/>
              <a:uFillTx/>
              <a:latin typeface="+mn-lt"/>
              <a:ea typeface="+mn-ea"/>
              <a:cs typeface="+mn-cs"/>
            </a:rPr>
            <a:t>７</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６</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以前から平均を上回っているが、職員の年齢構成が高いことが要因として考えられる。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大量退職が見込まれるため、計画的な職員採用を行っており、一時的に給料は上昇するが、減少するものと見込まれる。今後は給与の適正化に努める。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113664</xdr:rowOff>
    </xdr:from>
    <xdr:to>
      <xdr:col>24</xdr:col>
      <xdr:colOff>558800</xdr:colOff>
      <xdr:row>86</xdr:row>
      <xdr:rowOff>165946</xdr:rowOff>
    </xdr:to>
    <xdr:cxnSp macro="">
      <xdr:nvCxnSpPr>
        <xdr:cNvPr id="258" name="直線コネクタ 257"/>
        <xdr:cNvCxnSpPr/>
      </xdr:nvCxnSpPr>
      <xdr:spPr>
        <a:xfrm>
          <a:off x="16179800" y="14858364"/>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113664</xdr:rowOff>
    </xdr:from>
    <xdr:to>
      <xdr:col>23</xdr:col>
      <xdr:colOff>406400</xdr:colOff>
      <xdr:row>86</xdr:row>
      <xdr:rowOff>121709</xdr:rowOff>
    </xdr:to>
    <xdr:cxnSp macro="">
      <xdr:nvCxnSpPr>
        <xdr:cNvPr id="261" name="直線コネクタ 260"/>
        <xdr:cNvCxnSpPr/>
      </xdr:nvCxnSpPr>
      <xdr:spPr>
        <a:xfrm flipV="1">
          <a:off x="15290800" y="1485836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121709</xdr:rowOff>
    </xdr:from>
    <xdr:to>
      <xdr:col>22</xdr:col>
      <xdr:colOff>203200</xdr:colOff>
      <xdr:row>88</xdr:row>
      <xdr:rowOff>60325</xdr:rowOff>
    </xdr:to>
    <xdr:cxnSp macro="">
      <xdr:nvCxnSpPr>
        <xdr:cNvPr id="264" name="直線コネクタ 263"/>
        <xdr:cNvCxnSpPr/>
      </xdr:nvCxnSpPr>
      <xdr:spPr>
        <a:xfrm flipV="1">
          <a:off x="14401800" y="1486640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60325</xdr:rowOff>
    </xdr:from>
    <xdr:to>
      <xdr:col>21</xdr:col>
      <xdr:colOff>0</xdr:colOff>
      <xdr:row>88</xdr:row>
      <xdr:rowOff>60325</xdr:rowOff>
    </xdr:to>
    <xdr:cxnSp macro="">
      <xdr:nvCxnSpPr>
        <xdr:cNvPr id="267" name="直線コネクタ 266"/>
        <xdr:cNvCxnSpPr/>
      </xdr:nvCxnSpPr>
      <xdr:spPr>
        <a:xfrm>
          <a:off x="13512800" y="1514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62864</xdr:rowOff>
    </xdr:from>
    <xdr:to>
      <xdr:col>23</xdr:col>
      <xdr:colOff>457200</xdr:colOff>
      <xdr:row>86</xdr:row>
      <xdr:rowOff>164464</xdr:rowOff>
    </xdr:to>
    <xdr:sp macro="" textlink="">
      <xdr:nvSpPr>
        <xdr:cNvPr id="279" name="円/楕円 278"/>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149241</xdr:rowOff>
    </xdr:from>
    <xdr:ext cx="736600" cy="259045"/>
    <xdr:sp macro="" textlink="">
      <xdr:nvSpPr>
        <xdr:cNvPr id="280" name="テキスト ボックス 279"/>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70909</xdr:rowOff>
    </xdr:from>
    <xdr:to>
      <xdr:col>22</xdr:col>
      <xdr:colOff>254000</xdr:colOff>
      <xdr:row>87</xdr:row>
      <xdr:rowOff>1059</xdr:rowOff>
    </xdr:to>
    <xdr:sp macro="" textlink="">
      <xdr:nvSpPr>
        <xdr:cNvPr id="281" name="円/楕円 280"/>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157286</xdr:rowOff>
    </xdr:from>
    <xdr:ext cx="762000" cy="259045"/>
    <xdr:sp macro="" textlink="">
      <xdr:nvSpPr>
        <xdr:cNvPr id="282" name="テキスト ボックス 281"/>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9525</xdr:rowOff>
    </xdr:from>
    <xdr:to>
      <xdr:col>21</xdr:col>
      <xdr:colOff>50800</xdr:colOff>
      <xdr:row>88</xdr:row>
      <xdr:rowOff>111125</xdr:rowOff>
    </xdr:to>
    <xdr:sp macro="" textlink="">
      <xdr:nvSpPr>
        <xdr:cNvPr id="283" name="円/楕円 282"/>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95902</xdr:rowOff>
    </xdr:from>
    <xdr:ext cx="762000" cy="259045"/>
    <xdr:sp macro="" textlink="">
      <xdr:nvSpPr>
        <xdr:cNvPr id="284" name="テキスト ボックス 283"/>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9525</xdr:rowOff>
    </xdr:from>
    <xdr:to>
      <xdr:col>19</xdr:col>
      <xdr:colOff>533400</xdr:colOff>
      <xdr:row>88</xdr:row>
      <xdr:rowOff>111125</xdr:rowOff>
    </xdr:to>
    <xdr:sp macro="" textlink="">
      <xdr:nvSpPr>
        <xdr:cNvPr id="285" name="円/楕円 284"/>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95902</xdr:rowOff>
    </xdr:from>
    <xdr:ext cx="762000" cy="259045"/>
    <xdr:sp macro="" textlink="">
      <xdr:nvSpPr>
        <xdr:cNvPr id="286" name="テキスト ボックス 285"/>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大量退職を控え計画的に採用を行っているため増加傾向である。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住民の高齢化に伴い保健・福祉部門の職員増加が見込まれる。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57366</xdr:rowOff>
    </xdr:from>
    <xdr:to>
      <xdr:col>24</xdr:col>
      <xdr:colOff>558800</xdr:colOff>
      <xdr:row>61</xdr:row>
      <xdr:rowOff>93561</xdr:rowOff>
    </xdr:to>
    <xdr:cxnSp macro="">
      <xdr:nvCxnSpPr>
        <xdr:cNvPr id="318" name="直線コネクタ 317"/>
        <xdr:cNvCxnSpPr/>
      </xdr:nvCxnSpPr>
      <xdr:spPr>
        <a:xfrm flipV="1">
          <a:off x="16179800" y="105158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66777</xdr:rowOff>
    </xdr:from>
    <xdr:to>
      <xdr:col>23</xdr:col>
      <xdr:colOff>406400</xdr:colOff>
      <xdr:row>61</xdr:row>
      <xdr:rowOff>93561</xdr:rowOff>
    </xdr:to>
    <xdr:cxnSp macro="">
      <xdr:nvCxnSpPr>
        <xdr:cNvPr id="321" name="直線コネクタ 320"/>
        <xdr:cNvCxnSpPr/>
      </xdr:nvCxnSpPr>
      <xdr:spPr>
        <a:xfrm>
          <a:off x="15290800" y="1052522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51574</xdr:rowOff>
    </xdr:from>
    <xdr:to>
      <xdr:col>22</xdr:col>
      <xdr:colOff>203200</xdr:colOff>
      <xdr:row>61</xdr:row>
      <xdr:rowOff>66777</xdr:rowOff>
    </xdr:to>
    <xdr:cxnSp macro="">
      <xdr:nvCxnSpPr>
        <xdr:cNvPr id="324" name="直線コネクタ 323"/>
        <xdr:cNvCxnSpPr/>
      </xdr:nvCxnSpPr>
      <xdr:spPr>
        <a:xfrm>
          <a:off x="14401800" y="1051002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45059</xdr:rowOff>
    </xdr:from>
    <xdr:to>
      <xdr:col>21</xdr:col>
      <xdr:colOff>0</xdr:colOff>
      <xdr:row>61</xdr:row>
      <xdr:rowOff>51574</xdr:rowOff>
    </xdr:to>
    <xdr:cxnSp macro="">
      <xdr:nvCxnSpPr>
        <xdr:cNvPr id="327" name="直線コネクタ 326"/>
        <xdr:cNvCxnSpPr/>
      </xdr:nvCxnSpPr>
      <xdr:spPr>
        <a:xfrm>
          <a:off x="13512800" y="1050350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7" name="円/楕円 336"/>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8"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42761</xdr:rowOff>
    </xdr:from>
    <xdr:to>
      <xdr:col>23</xdr:col>
      <xdr:colOff>457200</xdr:colOff>
      <xdr:row>61</xdr:row>
      <xdr:rowOff>144361</xdr:rowOff>
    </xdr:to>
    <xdr:sp macro="" textlink="">
      <xdr:nvSpPr>
        <xdr:cNvPr id="339" name="円/楕円 338"/>
        <xdr:cNvSpPr/>
      </xdr:nvSpPr>
      <xdr:spPr>
        <a:xfrm>
          <a:off x="161290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40" name="テキスト ボックス 339"/>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15977</xdr:rowOff>
    </xdr:from>
    <xdr:to>
      <xdr:col>22</xdr:col>
      <xdr:colOff>254000</xdr:colOff>
      <xdr:row>61</xdr:row>
      <xdr:rowOff>117577</xdr:rowOff>
    </xdr:to>
    <xdr:sp macro="" textlink="">
      <xdr:nvSpPr>
        <xdr:cNvPr id="341" name="円/楕円 340"/>
        <xdr:cNvSpPr/>
      </xdr:nvSpPr>
      <xdr:spPr>
        <a:xfrm>
          <a:off x="15240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127754</xdr:rowOff>
    </xdr:from>
    <xdr:ext cx="762000" cy="259045"/>
    <xdr:sp macro="" textlink="">
      <xdr:nvSpPr>
        <xdr:cNvPr id="342" name="テキスト ボックス 341"/>
        <xdr:cNvSpPr txBox="1"/>
      </xdr:nvSpPr>
      <xdr:spPr>
        <a:xfrm>
          <a:off x="14909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774</xdr:rowOff>
    </xdr:from>
    <xdr:to>
      <xdr:col>21</xdr:col>
      <xdr:colOff>50800</xdr:colOff>
      <xdr:row>61</xdr:row>
      <xdr:rowOff>102374</xdr:rowOff>
    </xdr:to>
    <xdr:sp macro="" textlink="">
      <xdr:nvSpPr>
        <xdr:cNvPr id="343" name="円/楕円 342"/>
        <xdr:cNvSpPr/>
      </xdr:nvSpPr>
      <xdr:spPr>
        <a:xfrm>
          <a:off x="143510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112551</xdr:rowOff>
    </xdr:from>
    <xdr:ext cx="762000" cy="259045"/>
    <xdr:sp macro="" textlink="">
      <xdr:nvSpPr>
        <xdr:cNvPr id="344" name="テキスト ボックス 343"/>
        <xdr:cNvSpPr txBox="1"/>
      </xdr:nvSpPr>
      <xdr:spPr>
        <a:xfrm>
          <a:off x="14020800" y="1022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165709</xdr:rowOff>
    </xdr:from>
    <xdr:to>
      <xdr:col>19</xdr:col>
      <xdr:colOff>533400</xdr:colOff>
      <xdr:row>61</xdr:row>
      <xdr:rowOff>95859</xdr:rowOff>
    </xdr:to>
    <xdr:sp macro="" textlink="">
      <xdr:nvSpPr>
        <xdr:cNvPr id="345" name="円/楕円 344"/>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106036</xdr:rowOff>
    </xdr:from>
    <xdr:ext cx="762000" cy="259045"/>
    <xdr:sp macro="" textlink="">
      <xdr:nvSpPr>
        <xdr:cNvPr id="346" name="テキスト ボックス 345"/>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元利償還金は減少している。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今後控えている大規模事業についても計画の整理・縮小を図るなど、起債依存型の事業を見直し、新規債発行の抑制に努める。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155702</xdr:rowOff>
    </xdr:to>
    <xdr:cxnSp macro="">
      <xdr:nvCxnSpPr>
        <xdr:cNvPr id="377" name="直線コネクタ 376"/>
        <xdr:cNvCxnSpPr/>
      </xdr:nvCxnSpPr>
      <xdr:spPr>
        <a:xfrm flipV="1">
          <a:off x="16179800" y="726008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43</xdr:row>
      <xdr:rowOff>114554</xdr:rowOff>
    </xdr:to>
    <xdr:cxnSp macro="">
      <xdr:nvCxnSpPr>
        <xdr:cNvPr id="380" name="直線コネクタ 379"/>
        <xdr:cNvCxnSpPr/>
      </xdr:nvCxnSpPr>
      <xdr:spPr>
        <a:xfrm flipV="1">
          <a:off x="15290800" y="73566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44</xdr:row>
      <xdr:rowOff>20320</xdr:rowOff>
    </xdr:to>
    <xdr:cxnSp macro="">
      <xdr:nvCxnSpPr>
        <xdr:cNvPr id="383" name="直線コネクタ 382"/>
        <xdr:cNvCxnSpPr/>
      </xdr:nvCxnSpPr>
      <xdr:spPr>
        <a:xfrm flipV="1">
          <a:off x="14401800" y="748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145796</xdr:rowOff>
    </xdr:to>
    <xdr:cxnSp macro="">
      <xdr:nvCxnSpPr>
        <xdr:cNvPr id="386" name="直線コネクタ 385"/>
        <xdr:cNvCxnSpPr/>
      </xdr:nvCxnSpPr>
      <xdr:spPr>
        <a:xfrm flipV="1">
          <a:off x="13512800" y="75641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8382</xdr:rowOff>
    </xdr:from>
    <xdr:to>
      <xdr:col>24</xdr:col>
      <xdr:colOff>609600</xdr:colOff>
      <xdr:row>42</xdr:row>
      <xdr:rowOff>109982</xdr:rowOff>
    </xdr:to>
    <xdr:sp macro="" textlink="">
      <xdr:nvSpPr>
        <xdr:cNvPr id="396" name="円/楕円 395"/>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151909</xdr:rowOff>
    </xdr:from>
    <xdr:ext cx="762000" cy="259045"/>
    <xdr:sp macro="" textlink="">
      <xdr:nvSpPr>
        <xdr:cNvPr id="397"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398" name="円/楕円 397"/>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19829</xdr:rowOff>
    </xdr:from>
    <xdr:ext cx="736600" cy="259045"/>
    <xdr:sp macro="" textlink="">
      <xdr:nvSpPr>
        <xdr:cNvPr id="399" name="テキスト ボックス 398"/>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0" name="円/楕円 399"/>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1" name="テキスト ボックス 400"/>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2" name="円/楕円 40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3" name="テキスト ボックス 40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4" name="円/楕円 403"/>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5" name="テキスト ボックス 404"/>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大きく上回っている。地方交付税の増額により比率は改善したが、地方債現在高は微増傾向にあるため、今後も後世への負担を軽減するよう新規事業の実施について総点検を図り、財政の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131798</xdr:rowOff>
    </xdr:from>
    <xdr:to>
      <xdr:col>24</xdr:col>
      <xdr:colOff>558800</xdr:colOff>
      <xdr:row>20</xdr:row>
      <xdr:rowOff>16792</xdr:rowOff>
    </xdr:to>
    <xdr:cxnSp macro="">
      <xdr:nvCxnSpPr>
        <xdr:cNvPr id="439" name="直線コネクタ 438"/>
        <xdr:cNvCxnSpPr/>
      </xdr:nvCxnSpPr>
      <xdr:spPr>
        <a:xfrm flipV="1">
          <a:off x="16179800" y="3217898"/>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16792</xdr:rowOff>
    </xdr:from>
    <xdr:to>
      <xdr:col>23</xdr:col>
      <xdr:colOff>406400</xdr:colOff>
      <xdr:row>20</xdr:row>
      <xdr:rowOff>20814</xdr:rowOff>
    </xdr:to>
    <xdr:cxnSp macro="">
      <xdr:nvCxnSpPr>
        <xdr:cNvPr id="442" name="直線コネクタ 441"/>
        <xdr:cNvCxnSpPr/>
      </xdr:nvCxnSpPr>
      <xdr:spPr>
        <a:xfrm flipV="1">
          <a:off x="15290800" y="344579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8608</xdr:rowOff>
    </xdr:from>
    <xdr:to>
      <xdr:col>22</xdr:col>
      <xdr:colOff>203200</xdr:colOff>
      <xdr:row>20</xdr:row>
      <xdr:rowOff>20814</xdr:rowOff>
    </xdr:to>
    <xdr:cxnSp macro="">
      <xdr:nvCxnSpPr>
        <xdr:cNvPr id="445" name="直線コネクタ 444"/>
        <xdr:cNvCxnSpPr/>
      </xdr:nvCxnSpPr>
      <xdr:spPr>
        <a:xfrm>
          <a:off x="14401800" y="3266158"/>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8608</xdr:rowOff>
    </xdr:from>
    <xdr:to>
      <xdr:col>21</xdr:col>
      <xdr:colOff>0</xdr:colOff>
      <xdr:row>21</xdr:row>
      <xdr:rowOff>137583</xdr:rowOff>
    </xdr:to>
    <xdr:cxnSp macro="">
      <xdr:nvCxnSpPr>
        <xdr:cNvPr id="448" name="直線コネクタ 447"/>
        <xdr:cNvCxnSpPr/>
      </xdr:nvCxnSpPr>
      <xdr:spPr>
        <a:xfrm flipV="1">
          <a:off x="13512800" y="3266158"/>
          <a:ext cx="889000" cy="4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80998</xdr:rowOff>
    </xdr:from>
    <xdr:to>
      <xdr:col>24</xdr:col>
      <xdr:colOff>609600</xdr:colOff>
      <xdr:row>19</xdr:row>
      <xdr:rowOff>11148</xdr:rowOff>
    </xdr:to>
    <xdr:sp macro="" textlink="">
      <xdr:nvSpPr>
        <xdr:cNvPr id="458" name="円/楕円 457"/>
        <xdr:cNvSpPr/>
      </xdr:nvSpPr>
      <xdr:spPr>
        <a:xfrm>
          <a:off x="169672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53075</xdr:rowOff>
    </xdr:from>
    <xdr:ext cx="762000" cy="259045"/>
    <xdr:sp macro="" textlink="">
      <xdr:nvSpPr>
        <xdr:cNvPr id="459" name="将来負担の状況該当値テキスト"/>
        <xdr:cNvSpPr txBox="1"/>
      </xdr:nvSpPr>
      <xdr:spPr>
        <a:xfrm>
          <a:off x="17106900" y="313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137442</xdr:rowOff>
    </xdr:from>
    <xdr:to>
      <xdr:col>23</xdr:col>
      <xdr:colOff>457200</xdr:colOff>
      <xdr:row>20</xdr:row>
      <xdr:rowOff>67592</xdr:rowOff>
    </xdr:to>
    <xdr:sp macro="" textlink="">
      <xdr:nvSpPr>
        <xdr:cNvPr id="460" name="円/楕円 459"/>
        <xdr:cNvSpPr/>
      </xdr:nvSpPr>
      <xdr:spPr>
        <a:xfrm>
          <a:off x="16129000" y="33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52369</xdr:rowOff>
    </xdr:from>
    <xdr:ext cx="736600" cy="259045"/>
    <xdr:sp macro="" textlink="">
      <xdr:nvSpPr>
        <xdr:cNvPr id="461" name="テキスト ボックス 460"/>
        <xdr:cNvSpPr txBox="1"/>
      </xdr:nvSpPr>
      <xdr:spPr>
        <a:xfrm>
          <a:off x="15798800" y="34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141464</xdr:rowOff>
    </xdr:from>
    <xdr:to>
      <xdr:col>22</xdr:col>
      <xdr:colOff>254000</xdr:colOff>
      <xdr:row>20</xdr:row>
      <xdr:rowOff>71614</xdr:rowOff>
    </xdr:to>
    <xdr:sp macro="" textlink="">
      <xdr:nvSpPr>
        <xdr:cNvPr id="462" name="円/楕円 461"/>
        <xdr:cNvSpPr/>
      </xdr:nvSpPr>
      <xdr:spPr>
        <a:xfrm>
          <a:off x="15240000" y="33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56391</xdr:rowOff>
    </xdr:from>
    <xdr:ext cx="762000" cy="259045"/>
    <xdr:sp macro="" textlink="">
      <xdr:nvSpPr>
        <xdr:cNvPr id="463" name="テキスト ボックス 462"/>
        <xdr:cNvSpPr txBox="1"/>
      </xdr:nvSpPr>
      <xdr:spPr>
        <a:xfrm>
          <a:off x="14909800" y="34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129258</xdr:rowOff>
    </xdr:from>
    <xdr:to>
      <xdr:col>21</xdr:col>
      <xdr:colOff>50800</xdr:colOff>
      <xdr:row>19</xdr:row>
      <xdr:rowOff>59408</xdr:rowOff>
    </xdr:to>
    <xdr:sp macro="" textlink="">
      <xdr:nvSpPr>
        <xdr:cNvPr id="464" name="円/楕円 463"/>
        <xdr:cNvSpPr/>
      </xdr:nvSpPr>
      <xdr:spPr>
        <a:xfrm>
          <a:off x="143510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44185</xdr:rowOff>
    </xdr:from>
    <xdr:ext cx="762000" cy="259045"/>
    <xdr:sp macro="" textlink="">
      <xdr:nvSpPr>
        <xdr:cNvPr id="465" name="テキスト ボックス 464"/>
        <xdr:cNvSpPr txBox="1"/>
      </xdr:nvSpPr>
      <xdr:spPr>
        <a:xfrm>
          <a:off x="14020800" y="33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86783</xdr:rowOff>
    </xdr:from>
    <xdr:to>
      <xdr:col>19</xdr:col>
      <xdr:colOff>533400</xdr:colOff>
      <xdr:row>22</xdr:row>
      <xdr:rowOff>16933</xdr:rowOff>
    </xdr:to>
    <xdr:sp macro="" textlink="">
      <xdr:nvSpPr>
        <xdr:cNvPr id="466" name="円/楕円 465"/>
        <xdr:cNvSpPr/>
      </xdr:nvSpPr>
      <xdr:spPr>
        <a:xfrm>
          <a:off x="13462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1710</xdr:rowOff>
    </xdr:from>
    <xdr:ext cx="762000" cy="259045"/>
    <xdr:sp macro="" textlink="">
      <xdr:nvSpPr>
        <xdr:cNvPr id="467" name="テキスト ボックス 466"/>
        <xdr:cNvSpPr txBox="1"/>
      </xdr:nvSpPr>
      <xdr:spPr>
        <a:xfrm>
          <a:off x="13131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職員の年齢構成が高いことによる給料および時間外勤務手当が高くなっている。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大量退職を見据えた計画的な採用で一時的に給料は上昇するが、減少していく見込みである。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時間勤務外手当は、さらなる事務事業の効率化を図り削減を図っていく。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37</xdr:row>
      <xdr:rowOff>152146</xdr:rowOff>
    </xdr:to>
    <xdr:cxnSp macro="">
      <xdr:nvCxnSpPr>
        <xdr:cNvPr id="64" name="直線コネクタ 63"/>
        <xdr:cNvCxnSpPr/>
      </xdr:nvCxnSpPr>
      <xdr:spPr>
        <a:xfrm flipV="1">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152146</xdr:rowOff>
    </xdr:to>
    <xdr:cxnSp macro="">
      <xdr:nvCxnSpPr>
        <xdr:cNvPr id="67" name="直線コネクタ 66"/>
        <xdr:cNvCxnSpPr/>
      </xdr:nvCxnSpPr>
      <xdr:spPr>
        <a:xfrm>
          <a:off x="3098800" y="62992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159004</xdr:rowOff>
    </xdr:to>
    <xdr:cxnSp macro="">
      <xdr:nvCxnSpPr>
        <xdr:cNvPr id="70" name="直線コネクタ 69"/>
        <xdr:cNvCxnSpPr/>
      </xdr:nvCxnSpPr>
      <xdr:spPr>
        <a:xfrm flipV="1">
          <a:off x="2209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1270</xdr:rowOff>
    </xdr:to>
    <xdr:cxnSp macro="">
      <xdr:nvCxnSpPr>
        <xdr:cNvPr id="73" name="直線コネクタ 72"/>
        <xdr:cNvCxnSpPr/>
      </xdr:nvCxnSpPr>
      <xdr:spPr>
        <a:xfrm flipV="1">
          <a:off x="1320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5" name="円/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平均と比較すると低いが、庁舎が分散しているため事務機器リース料、施設保守委託料が膨らんでいることが原因として増加傾向にある。今後は庁舎統合も視野に入れた事務事業の見直しにより経費の節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168910</xdr:rowOff>
    </xdr:to>
    <xdr:cxnSp macro="">
      <xdr:nvCxnSpPr>
        <xdr:cNvPr id="125" name="直線コネクタ 124"/>
        <xdr:cNvCxnSpPr/>
      </xdr:nvCxnSpPr>
      <xdr:spPr>
        <a:xfrm>
          <a:off x="15671800" y="271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138430</xdr:rowOff>
    </xdr:to>
    <xdr:cxnSp macro="">
      <xdr:nvCxnSpPr>
        <xdr:cNvPr id="128" name="直線コネクタ 127"/>
        <xdr:cNvCxnSpPr/>
      </xdr:nvCxnSpPr>
      <xdr:spPr>
        <a:xfrm>
          <a:off x="14782800" y="2588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16510</xdr:rowOff>
    </xdr:to>
    <xdr:cxnSp macro="">
      <xdr:nvCxnSpPr>
        <xdr:cNvPr id="131" name="直線コネクタ 130"/>
        <xdr:cNvCxnSpPr/>
      </xdr:nvCxnSpPr>
      <xdr:spPr>
        <a:xfrm>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8890</xdr:rowOff>
    </xdr:to>
    <xdr:cxnSp macro="">
      <xdr:nvCxnSpPr>
        <xdr:cNvPr id="134" name="直線コネクタ 133"/>
        <xdr:cNvCxnSpPr/>
      </xdr:nvCxnSpPr>
      <xdr:spPr>
        <a:xfrm>
          <a:off x="13004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137160</xdr:rowOff>
    </xdr:from>
    <xdr:to>
      <xdr:col>21</xdr:col>
      <xdr:colOff>412750</xdr:colOff>
      <xdr:row>15</xdr:row>
      <xdr:rowOff>67310</xdr:rowOff>
    </xdr:to>
    <xdr:sp macro="" textlink="">
      <xdr:nvSpPr>
        <xdr:cNvPr id="148" name="円/楕円 147"/>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77487</xdr:rowOff>
    </xdr:from>
    <xdr:ext cx="762000" cy="259045"/>
    <xdr:sp macro="" textlink="">
      <xdr:nvSpPr>
        <xdr:cNvPr id="149" name="テキスト ボックス 148"/>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2" name="円/楕円 151"/>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3" name="テキスト ボックス 152"/>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扶助費に係る経常収支比率が類似団体平均を上回っている。要因として高齢化に伴う社会保障費、生活保護費などが挙げられる。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今後の上昇を抑制するため健康予防等の対策を行う。</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110672</xdr:rowOff>
    </xdr:to>
    <xdr:cxnSp macro="">
      <xdr:nvCxnSpPr>
        <xdr:cNvPr id="187" name="直線コネクタ 186"/>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90" name="直線コネクタ 189"/>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45357</xdr:rowOff>
    </xdr:to>
    <xdr:cxnSp macro="">
      <xdr:nvCxnSpPr>
        <xdr:cNvPr id="193" name="直線コネクタ 192"/>
        <xdr:cNvCxnSpPr/>
      </xdr:nvCxnSpPr>
      <xdr:spPr>
        <a:xfrm>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196" name="直線コネクタ 195"/>
        <xdr:cNvCxnSpPr/>
      </xdr:nvCxnSpPr>
      <xdr:spPr>
        <a:xfrm flipV="1">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8" name="円/楕円 207"/>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9" name="テキスト ボックス 208"/>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4" name="円/楕円 213"/>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5" name="テキスト ボックス 21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類似団体平均と同程度である。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今後、簡易水道事業、下水道事業施設の維持管理経費、介護保険、後期高齢者医療の繰出金等の増加が見込まれる。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対策として料金体系の適正化、経費の節減を図り、普通会計の負担を減らしていくよう努める。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85852</xdr:rowOff>
    </xdr:to>
    <xdr:cxnSp macro="">
      <xdr:nvCxnSpPr>
        <xdr:cNvPr id="245" name="直線コネクタ 244"/>
        <xdr:cNvCxnSpPr/>
      </xdr:nvCxnSpPr>
      <xdr:spPr>
        <a:xfrm flipV="1">
          <a:off x="15671800" y="9664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85852</xdr:rowOff>
    </xdr:to>
    <xdr:cxnSp macro="">
      <xdr:nvCxnSpPr>
        <xdr:cNvPr id="248" name="直線コネクタ 247"/>
        <xdr:cNvCxnSpPr/>
      </xdr:nvCxnSpPr>
      <xdr:spPr>
        <a:xfrm>
          <a:off x="14782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40132</xdr:rowOff>
    </xdr:to>
    <xdr:cxnSp macro="">
      <xdr:nvCxnSpPr>
        <xdr:cNvPr id="251" name="直線コネクタ 250"/>
        <xdr:cNvCxnSpPr/>
      </xdr:nvCxnSpPr>
      <xdr:spPr>
        <a:xfrm>
          <a:off x="13893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55</xdr:row>
      <xdr:rowOff>152146</xdr:rowOff>
    </xdr:to>
    <xdr:cxnSp macro="">
      <xdr:nvCxnSpPr>
        <xdr:cNvPr id="254" name="直線コネクタ 253"/>
        <xdr:cNvCxnSpPr/>
      </xdr:nvCxnSpPr>
      <xdr:spPr>
        <a:xfrm>
          <a:off x="13004800" y="9581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4" name="円/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5"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8" name="円/楕円 267"/>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9" name="テキスト ボックス 268"/>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類似団体とほぼ同じであるが、その中でも一部事務組合に対する負担金が多額となっている。一部事務組合においても財政の健全化に努めている。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104140</xdr:rowOff>
    </xdr:to>
    <xdr:cxnSp macro="">
      <xdr:nvCxnSpPr>
        <xdr:cNvPr id="303" name="直線コネクタ 302"/>
        <xdr:cNvCxnSpPr/>
      </xdr:nvCxnSpPr>
      <xdr:spPr>
        <a:xfrm flipV="1">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104140</xdr:rowOff>
    </xdr:to>
    <xdr:cxnSp macro="">
      <xdr:nvCxnSpPr>
        <xdr:cNvPr id="306" name="直線コネクタ 305"/>
        <xdr:cNvCxnSpPr/>
      </xdr:nvCxnSpPr>
      <xdr:spPr>
        <a:xfrm>
          <a:off x="14782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131572</xdr:rowOff>
    </xdr:to>
    <xdr:cxnSp macro="">
      <xdr:nvCxnSpPr>
        <xdr:cNvPr id="309" name="直線コネクタ 308"/>
        <xdr:cNvCxnSpPr/>
      </xdr:nvCxnSpPr>
      <xdr:spPr>
        <a:xfrm flipV="1">
          <a:off x="13893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159004</xdr:rowOff>
    </xdr:to>
    <xdr:cxnSp macro="">
      <xdr:nvCxnSpPr>
        <xdr:cNvPr id="312" name="直線コネクタ 311"/>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4" name="円/楕円 32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5" name="テキスト ボックス 32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6" name="円/楕円 32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7" name="テキスト ボックス 32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8" name="円/楕円 32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9" name="テキスト ボックス 32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0" name="円/楕円 32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1" name="テキスト ボックス 33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単年度で多額の借入を行った案件の償還は完済してきているが、なお高い状態である。また、公営企業、一部事務組合の公債費類似経費をあわせると負担は重いものになっている。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今後も、財政状況と適切に見極めるとともに、新規地方債発行を抑制することとしている。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134620</xdr:rowOff>
    </xdr:to>
    <xdr:cxnSp macro="">
      <xdr:nvCxnSpPr>
        <xdr:cNvPr id="363" name="直線コネクタ 362"/>
        <xdr:cNvCxnSpPr/>
      </xdr:nvCxnSpPr>
      <xdr:spPr>
        <a:xfrm flipV="1">
          <a:off x="3987800" y="131876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134620</xdr:rowOff>
    </xdr:from>
    <xdr:to>
      <xdr:col>5</xdr:col>
      <xdr:colOff>549275</xdr:colOff>
      <xdr:row>78</xdr:row>
      <xdr:rowOff>62230</xdr:rowOff>
    </xdr:to>
    <xdr:cxnSp macro="">
      <xdr:nvCxnSpPr>
        <xdr:cNvPr id="366" name="直線コネクタ 365"/>
        <xdr:cNvCxnSpPr/>
      </xdr:nvCxnSpPr>
      <xdr:spPr>
        <a:xfrm flipV="1">
          <a:off x="3098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62230</xdr:rowOff>
    </xdr:from>
    <xdr:to>
      <xdr:col>4</xdr:col>
      <xdr:colOff>346075</xdr:colOff>
      <xdr:row>78</xdr:row>
      <xdr:rowOff>138430</xdr:rowOff>
    </xdr:to>
    <xdr:cxnSp macro="">
      <xdr:nvCxnSpPr>
        <xdr:cNvPr id="369" name="直線コネクタ 368"/>
        <xdr:cNvCxnSpPr/>
      </xdr:nvCxnSpPr>
      <xdr:spPr>
        <a:xfrm flipV="1">
          <a:off x="2209800" y="13435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138430</xdr:rowOff>
    </xdr:from>
    <xdr:to>
      <xdr:col>3</xdr:col>
      <xdr:colOff>142875</xdr:colOff>
      <xdr:row>79</xdr:row>
      <xdr:rowOff>119380</xdr:rowOff>
    </xdr:to>
    <xdr:cxnSp macro="">
      <xdr:nvCxnSpPr>
        <xdr:cNvPr id="372" name="直線コネクタ 371"/>
        <xdr:cNvCxnSpPr/>
      </xdr:nvCxnSpPr>
      <xdr:spPr>
        <a:xfrm flipV="1">
          <a:off x="1320800" y="135115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2" name="円/楕円 38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3"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83820</xdr:rowOff>
    </xdr:from>
    <xdr:to>
      <xdr:col>5</xdr:col>
      <xdr:colOff>600075</xdr:colOff>
      <xdr:row>78</xdr:row>
      <xdr:rowOff>13970</xdr:rowOff>
    </xdr:to>
    <xdr:sp macro="" textlink="">
      <xdr:nvSpPr>
        <xdr:cNvPr id="384" name="円/楕円 383"/>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170197</xdr:rowOff>
    </xdr:from>
    <xdr:ext cx="736600" cy="259045"/>
    <xdr:sp macro="" textlink="">
      <xdr:nvSpPr>
        <xdr:cNvPr id="385" name="テキスト ボックス 384"/>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xdr:rowOff>
    </xdr:from>
    <xdr:to>
      <xdr:col>4</xdr:col>
      <xdr:colOff>396875</xdr:colOff>
      <xdr:row>78</xdr:row>
      <xdr:rowOff>113030</xdr:rowOff>
    </xdr:to>
    <xdr:sp macro="" textlink="">
      <xdr:nvSpPr>
        <xdr:cNvPr id="386" name="円/楕円 385"/>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97807</xdr:rowOff>
    </xdr:from>
    <xdr:ext cx="762000" cy="259045"/>
    <xdr:sp macro="" textlink="">
      <xdr:nvSpPr>
        <xdr:cNvPr id="387" name="テキスト ボックス 386"/>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87630</xdr:rowOff>
    </xdr:from>
    <xdr:to>
      <xdr:col>3</xdr:col>
      <xdr:colOff>193675</xdr:colOff>
      <xdr:row>79</xdr:row>
      <xdr:rowOff>17780</xdr:rowOff>
    </xdr:to>
    <xdr:sp macro="" textlink="">
      <xdr:nvSpPr>
        <xdr:cNvPr id="388" name="円/楕円 387"/>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2557</xdr:rowOff>
    </xdr:from>
    <xdr:ext cx="762000" cy="259045"/>
    <xdr:sp macro="" textlink="">
      <xdr:nvSpPr>
        <xdr:cNvPr id="389" name="テキスト ボックス 388"/>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68580</xdr:rowOff>
    </xdr:from>
    <xdr:to>
      <xdr:col>1</xdr:col>
      <xdr:colOff>676275</xdr:colOff>
      <xdr:row>79</xdr:row>
      <xdr:rowOff>170180</xdr:rowOff>
    </xdr:to>
    <xdr:sp macro="" textlink="">
      <xdr:nvSpPr>
        <xdr:cNvPr id="390" name="円/楕円 389"/>
        <xdr:cNvSpPr/>
      </xdr:nvSpPr>
      <xdr:spPr>
        <a:xfrm>
          <a:off x="1270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154957</xdr:rowOff>
    </xdr:from>
    <xdr:ext cx="762000" cy="259045"/>
    <xdr:sp macro="" textlink="">
      <xdr:nvSpPr>
        <xdr:cNvPr id="391" name="テキスト ボックス 390"/>
        <xdr:cNvSpPr txBox="1"/>
      </xdr:nvSpPr>
      <xdr:spPr>
        <a:xfrm>
          <a:off x="939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改善</a:t>
          </a:r>
          <a:r>
            <a:rPr kumimoji="0" lang="ja-JP" altLang="ja-JP" sz="1300" b="0" i="0" u="none" strike="noStrike" kern="0" cap="none" spc="0" normalizeH="0" baseline="0" noProof="0">
              <a:ln>
                <a:noFill/>
              </a:ln>
              <a:solidFill>
                <a:prstClr val="black"/>
              </a:solidFill>
              <a:effectLst/>
              <a:uLnTx/>
              <a:uFillTx/>
              <a:latin typeface="+mn-lt"/>
              <a:ea typeface="+mn-ea"/>
              <a:cs typeface="+mn-cs"/>
            </a:rPr>
            <a:t>の要因として、普通交付税</a:t>
          </a:r>
          <a:r>
            <a:rPr kumimoji="0" lang="ja-JP" altLang="en-US" sz="1300" b="0" i="0" u="none" strike="noStrike" kern="0" cap="none" spc="0" normalizeH="0" baseline="0" noProof="0">
              <a:ln>
                <a:noFill/>
              </a:ln>
              <a:solidFill>
                <a:prstClr val="black"/>
              </a:solidFill>
              <a:effectLst/>
              <a:uLnTx/>
              <a:uFillTx/>
              <a:latin typeface="+mn-lt"/>
              <a:ea typeface="+mn-ea"/>
              <a:cs typeface="+mn-cs"/>
            </a:rPr>
            <a:t>の増</a:t>
          </a:r>
          <a:r>
            <a:rPr kumimoji="0" lang="ja-JP" altLang="ja-JP" sz="1300" b="0" i="0" u="none" strike="noStrike" kern="0" cap="none" spc="0" normalizeH="0" baseline="0" noProof="0">
              <a:ln>
                <a:noFill/>
              </a:ln>
              <a:solidFill>
                <a:prstClr val="black"/>
              </a:solidFill>
              <a:effectLst/>
              <a:uLnTx/>
              <a:uFillTx/>
              <a:latin typeface="+mn-lt"/>
              <a:ea typeface="+mn-ea"/>
              <a:cs typeface="+mn-cs"/>
            </a:rPr>
            <a:t>がある。今後も、事務事業の見直しなど経費の削減を図り財政の健全化に努める。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127000</xdr:rowOff>
    </xdr:to>
    <xdr:cxnSp macro="">
      <xdr:nvCxnSpPr>
        <xdr:cNvPr id="424" name="直線コネクタ 423"/>
        <xdr:cNvCxnSpPr/>
      </xdr:nvCxnSpPr>
      <xdr:spPr>
        <a:xfrm flipV="1">
          <a:off x="15671800" y="134200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78</xdr:row>
      <xdr:rowOff>127000</xdr:rowOff>
    </xdr:to>
    <xdr:cxnSp macro="">
      <xdr:nvCxnSpPr>
        <xdr:cNvPr id="427" name="直線コネクタ 426"/>
        <xdr:cNvCxnSpPr/>
      </xdr:nvCxnSpPr>
      <xdr:spPr>
        <a:xfrm>
          <a:off x="14782800" y="1319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76</xdr:row>
      <xdr:rowOff>165100</xdr:rowOff>
    </xdr:to>
    <xdr:cxnSp macro="">
      <xdr:nvCxnSpPr>
        <xdr:cNvPr id="430" name="直線コネクタ 429"/>
        <xdr:cNvCxnSpPr/>
      </xdr:nvCxnSpPr>
      <xdr:spPr>
        <a:xfrm>
          <a:off x="13893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12700</xdr:rowOff>
    </xdr:to>
    <xdr:cxnSp macro="">
      <xdr:nvCxnSpPr>
        <xdr:cNvPr id="433" name="直線コネクタ 432"/>
        <xdr:cNvCxnSpPr/>
      </xdr:nvCxnSpPr>
      <xdr:spPr>
        <a:xfrm flipV="1">
          <a:off x="13004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3" name="円/楕円 442"/>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4"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5" name="円/楕円 444"/>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6" name="テキスト ボックス 445"/>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48" name="テキスト ボックス 447"/>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49" name="円/楕円 448"/>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50" name="テキスト ボックス 449"/>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1" name="円/楕円 450"/>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52" name="テキスト ボックス 451"/>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鳥取県江府町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145151</xdr:rowOff>
    </xdr:from>
    <xdr:to>
      <xdr:col>4</xdr:col>
      <xdr:colOff>1117600</xdr:colOff>
      <xdr:row>17</xdr:row>
      <xdr:rowOff>171232</xdr:rowOff>
    </xdr:to>
    <xdr:cxnSp macro="">
      <xdr:nvCxnSpPr>
        <xdr:cNvPr id="49" name="直線コネクタ 48"/>
        <xdr:cNvCxnSpPr/>
      </xdr:nvCxnSpPr>
      <xdr:spPr bwMode="auto">
        <a:xfrm flipV="1">
          <a:off x="5003800" y="3107426"/>
          <a:ext cx="6477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129928</xdr:rowOff>
    </xdr:from>
    <xdr:ext cx="762000" cy="259045"/>
    <xdr:sp macro="" textlink="">
      <xdr:nvSpPr>
        <xdr:cNvPr id="50" name="人口1人当たり決算額の推移平均値テキスト130"/>
        <xdr:cNvSpPr txBox="1"/>
      </xdr:nvSpPr>
      <xdr:spPr>
        <a:xfrm>
          <a:off x="5740400" y="3092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171232</xdr:rowOff>
    </xdr:from>
    <xdr:to>
      <xdr:col>4</xdr:col>
      <xdr:colOff>469900</xdr:colOff>
      <xdr:row>18</xdr:row>
      <xdr:rowOff>14342</xdr:rowOff>
    </xdr:to>
    <xdr:cxnSp macro="">
      <xdr:nvCxnSpPr>
        <xdr:cNvPr id="52" name="直線コネクタ 51"/>
        <xdr:cNvCxnSpPr/>
      </xdr:nvCxnSpPr>
      <xdr:spPr bwMode="auto">
        <a:xfrm flipV="1">
          <a:off x="4305300" y="3133507"/>
          <a:ext cx="698500" cy="1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14342</xdr:rowOff>
    </xdr:from>
    <xdr:to>
      <xdr:col>3</xdr:col>
      <xdr:colOff>904875</xdr:colOff>
      <xdr:row>18</xdr:row>
      <xdr:rowOff>25155</xdr:rowOff>
    </xdr:to>
    <xdr:cxnSp macro="">
      <xdr:nvCxnSpPr>
        <xdr:cNvPr id="55" name="直線コネクタ 54"/>
        <xdr:cNvCxnSpPr/>
      </xdr:nvCxnSpPr>
      <xdr:spPr bwMode="auto">
        <a:xfrm flipV="1">
          <a:off x="3606800" y="3148067"/>
          <a:ext cx="6985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25155</xdr:rowOff>
    </xdr:from>
    <xdr:to>
      <xdr:col>3</xdr:col>
      <xdr:colOff>206375</xdr:colOff>
      <xdr:row>18</xdr:row>
      <xdr:rowOff>41155</xdr:rowOff>
    </xdr:to>
    <xdr:cxnSp macro="">
      <xdr:nvCxnSpPr>
        <xdr:cNvPr id="58" name="直線コネクタ 57"/>
        <xdr:cNvCxnSpPr/>
      </xdr:nvCxnSpPr>
      <xdr:spPr bwMode="auto">
        <a:xfrm flipV="1">
          <a:off x="2908300" y="3158880"/>
          <a:ext cx="698500" cy="16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94351</xdr:rowOff>
    </xdr:from>
    <xdr:to>
      <xdr:col>5</xdr:col>
      <xdr:colOff>34925</xdr:colOff>
      <xdr:row>18</xdr:row>
      <xdr:rowOff>24501</xdr:rowOff>
    </xdr:to>
    <xdr:sp macro="" textlink="">
      <xdr:nvSpPr>
        <xdr:cNvPr id="68" name="円/楕円 67"/>
        <xdr:cNvSpPr/>
      </xdr:nvSpPr>
      <xdr:spPr bwMode="auto">
        <a:xfrm>
          <a:off x="56007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110878</xdr:rowOff>
    </xdr:from>
    <xdr:ext cx="762000" cy="259045"/>
    <xdr:sp macro="" textlink="">
      <xdr:nvSpPr>
        <xdr:cNvPr id="69" name="人口1人当たり決算額の推移該当値テキスト130"/>
        <xdr:cNvSpPr txBox="1"/>
      </xdr:nvSpPr>
      <xdr:spPr>
        <a:xfrm>
          <a:off x="5740400" y="290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235,472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120432</xdr:rowOff>
    </xdr:from>
    <xdr:to>
      <xdr:col>4</xdr:col>
      <xdr:colOff>520700</xdr:colOff>
      <xdr:row>18</xdr:row>
      <xdr:rowOff>50582</xdr:rowOff>
    </xdr:to>
    <xdr:sp macro="" textlink="">
      <xdr:nvSpPr>
        <xdr:cNvPr id="70" name="円/楕円 69"/>
        <xdr:cNvSpPr/>
      </xdr:nvSpPr>
      <xdr:spPr bwMode="auto">
        <a:xfrm>
          <a:off x="49530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35359</xdr:rowOff>
    </xdr:from>
    <xdr:ext cx="736600" cy="259045"/>
    <xdr:sp macro="" textlink="">
      <xdr:nvSpPr>
        <xdr:cNvPr id="71" name="テキスト ボックス 70"/>
        <xdr:cNvSpPr txBox="1"/>
      </xdr:nvSpPr>
      <xdr:spPr>
        <a:xfrm>
          <a:off x="4622800" y="3169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134992</xdr:rowOff>
    </xdr:from>
    <xdr:to>
      <xdr:col>3</xdr:col>
      <xdr:colOff>955675</xdr:colOff>
      <xdr:row>18</xdr:row>
      <xdr:rowOff>65142</xdr:rowOff>
    </xdr:to>
    <xdr:sp macro="" textlink="">
      <xdr:nvSpPr>
        <xdr:cNvPr id="72" name="円/楕円 71"/>
        <xdr:cNvSpPr/>
      </xdr:nvSpPr>
      <xdr:spPr bwMode="auto">
        <a:xfrm>
          <a:off x="4254500" y="309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49919</xdr:rowOff>
    </xdr:from>
    <xdr:ext cx="762000" cy="259045"/>
    <xdr:sp macro="" textlink="">
      <xdr:nvSpPr>
        <xdr:cNvPr id="73" name="テキスト ボックス 72"/>
        <xdr:cNvSpPr txBox="1"/>
      </xdr:nvSpPr>
      <xdr:spPr>
        <a:xfrm>
          <a:off x="3924300" y="318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145805</xdr:rowOff>
    </xdr:from>
    <xdr:to>
      <xdr:col>3</xdr:col>
      <xdr:colOff>257175</xdr:colOff>
      <xdr:row>18</xdr:row>
      <xdr:rowOff>75955</xdr:rowOff>
    </xdr:to>
    <xdr:sp macro="" textlink="">
      <xdr:nvSpPr>
        <xdr:cNvPr id="74" name="円/楕円 73"/>
        <xdr:cNvSpPr/>
      </xdr:nvSpPr>
      <xdr:spPr bwMode="auto">
        <a:xfrm>
          <a:off x="3556000" y="310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60732</xdr:rowOff>
    </xdr:from>
    <xdr:ext cx="762000" cy="259045"/>
    <xdr:sp macro="" textlink="">
      <xdr:nvSpPr>
        <xdr:cNvPr id="75" name="テキスト ボックス 74"/>
        <xdr:cNvSpPr txBox="1"/>
      </xdr:nvSpPr>
      <xdr:spPr>
        <a:xfrm>
          <a:off x="3225800" y="31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161805</xdr:rowOff>
    </xdr:from>
    <xdr:to>
      <xdr:col>2</xdr:col>
      <xdr:colOff>692150</xdr:colOff>
      <xdr:row>18</xdr:row>
      <xdr:rowOff>91955</xdr:rowOff>
    </xdr:to>
    <xdr:sp macro="" textlink="">
      <xdr:nvSpPr>
        <xdr:cNvPr id="76" name="円/楕円 75"/>
        <xdr:cNvSpPr/>
      </xdr:nvSpPr>
      <xdr:spPr bwMode="auto">
        <a:xfrm>
          <a:off x="2857500" y="312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76732</xdr:rowOff>
    </xdr:from>
    <xdr:ext cx="762000" cy="259045"/>
    <xdr:sp macro="" textlink="">
      <xdr:nvSpPr>
        <xdr:cNvPr id="77" name="テキスト ボックス 76"/>
        <xdr:cNvSpPr txBox="1"/>
      </xdr:nvSpPr>
      <xdr:spPr>
        <a:xfrm>
          <a:off x="2527300" y="32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186870</xdr:rowOff>
    </xdr:from>
    <xdr:to>
      <xdr:col>4</xdr:col>
      <xdr:colOff>1117600</xdr:colOff>
      <xdr:row>35</xdr:row>
      <xdr:rowOff>211979</xdr:rowOff>
    </xdr:to>
    <xdr:cxnSp macro="">
      <xdr:nvCxnSpPr>
        <xdr:cNvPr id="110" name="直線コネクタ 109"/>
        <xdr:cNvCxnSpPr/>
      </xdr:nvCxnSpPr>
      <xdr:spPr bwMode="auto">
        <a:xfrm>
          <a:off x="5003800" y="6797220"/>
          <a:ext cx="647700" cy="2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196755</xdr:rowOff>
    </xdr:from>
    <xdr:ext cx="762000" cy="259045"/>
    <xdr:sp macro="" textlink="">
      <xdr:nvSpPr>
        <xdr:cNvPr id="111" name="人口1人当たり決算額の推移平均値テキスト445"/>
        <xdr:cNvSpPr txBox="1"/>
      </xdr:nvSpPr>
      <xdr:spPr>
        <a:xfrm>
          <a:off x="5740400" y="680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35850</xdr:rowOff>
    </xdr:from>
    <xdr:to>
      <xdr:col>4</xdr:col>
      <xdr:colOff>469900</xdr:colOff>
      <xdr:row>35</xdr:row>
      <xdr:rowOff>186870</xdr:rowOff>
    </xdr:to>
    <xdr:cxnSp macro="">
      <xdr:nvCxnSpPr>
        <xdr:cNvPr id="113" name="直線コネクタ 112"/>
        <xdr:cNvCxnSpPr/>
      </xdr:nvCxnSpPr>
      <xdr:spPr bwMode="auto">
        <a:xfrm>
          <a:off x="4305300" y="6646200"/>
          <a:ext cx="698500" cy="15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8365</xdr:rowOff>
    </xdr:from>
    <xdr:to>
      <xdr:col>3</xdr:col>
      <xdr:colOff>904875</xdr:colOff>
      <xdr:row>35</xdr:row>
      <xdr:rowOff>35850</xdr:rowOff>
    </xdr:to>
    <xdr:cxnSp macro="">
      <xdr:nvCxnSpPr>
        <xdr:cNvPr id="116" name="直線コネクタ 115"/>
        <xdr:cNvCxnSpPr/>
      </xdr:nvCxnSpPr>
      <xdr:spPr bwMode="auto">
        <a:xfrm>
          <a:off x="3606800" y="6618715"/>
          <a:ext cx="698500" cy="27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254909</xdr:rowOff>
    </xdr:from>
    <xdr:to>
      <xdr:col>3</xdr:col>
      <xdr:colOff>206375</xdr:colOff>
      <xdr:row>35</xdr:row>
      <xdr:rowOff>8365</xdr:rowOff>
    </xdr:to>
    <xdr:cxnSp macro="">
      <xdr:nvCxnSpPr>
        <xdr:cNvPr id="119" name="直線コネクタ 118"/>
        <xdr:cNvCxnSpPr/>
      </xdr:nvCxnSpPr>
      <xdr:spPr bwMode="auto">
        <a:xfrm>
          <a:off x="2908300" y="6522359"/>
          <a:ext cx="698500" cy="9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161179</xdr:rowOff>
    </xdr:from>
    <xdr:to>
      <xdr:col>5</xdr:col>
      <xdr:colOff>34925</xdr:colOff>
      <xdr:row>35</xdr:row>
      <xdr:rowOff>262779</xdr:rowOff>
    </xdr:to>
    <xdr:sp macro="" textlink="">
      <xdr:nvSpPr>
        <xdr:cNvPr id="129" name="円/楕円 128"/>
        <xdr:cNvSpPr/>
      </xdr:nvSpPr>
      <xdr:spPr bwMode="auto">
        <a:xfrm>
          <a:off x="5600700" y="677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6256</xdr:rowOff>
    </xdr:from>
    <xdr:ext cx="762000" cy="259045"/>
    <xdr:sp macro="" textlink="">
      <xdr:nvSpPr>
        <xdr:cNvPr id="130" name="人口1人当たり決算額の推移該当値テキスト445"/>
        <xdr:cNvSpPr txBox="1"/>
      </xdr:nvSpPr>
      <xdr:spPr>
        <a:xfrm>
          <a:off x="5740400" y="661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136070</xdr:rowOff>
    </xdr:from>
    <xdr:to>
      <xdr:col>4</xdr:col>
      <xdr:colOff>520700</xdr:colOff>
      <xdr:row>35</xdr:row>
      <xdr:rowOff>237670</xdr:rowOff>
    </xdr:to>
    <xdr:sp macro="" textlink="">
      <xdr:nvSpPr>
        <xdr:cNvPr id="131" name="円/楕円 130"/>
        <xdr:cNvSpPr/>
      </xdr:nvSpPr>
      <xdr:spPr bwMode="auto">
        <a:xfrm>
          <a:off x="4953000" y="674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247847</xdr:rowOff>
    </xdr:from>
    <xdr:ext cx="736600" cy="259045"/>
    <xdr:sp macro="" textlink="">
      <xdr:nvSpPr>
        <xdr:cNvPr id="132" name="テキスト ボックス 131"/>
        <xdr:cNvSpPr txBox="1"/>
      </xdr:nvSpPr>
      <xdr:spPr>
        <a:xfrm>
          <a:off x="4622800" y="65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327950</xdr:rowOff>
    </xdr:from>
    <xdr:to>
      <xdr:col>3</xdr:col>
      <xdr:colOff>955675</xdr:colOff>
      <xdr:row>35</xdr:row>
      <xdr:rowOff>86650</xdr:rowOff>
    </xdr:to>
    <xdr:sp macro="" textlink="">
      <xdr:nvSpPr>
        <xdr:cNvPr id="133" name="円/楕円 132"/>
        <xdr:cNvSpPr/>
      </xdr:nvSpPr>
      <xdr:spPr bwMode="auto">
        <a:xfrm>
          <a:off x="4254500" y="659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96827</xdr:rowOff>
    </xdr:from>
    <xdr:ext cx="762000" cy="259045"/>
    <xdr:sp macro="" textlink="">
      <xdr:nvSpPr>
        <xdr:cNvPr id="134" name="テキスト ボックス 133"/>
        <xdr:cNvSpPr txBox="1"/>
      </xdr:nvSpPr>
      <xdr:spPr>
        <a:xfrm>
          <a:off x="3924300" y="63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300465</xdr:rowOff>
    </xdr:from>
    <xdr:to>
      <xdr:col>3</xdr:col>
      <xdr:colOff>257175</xdr:colOff>
      <xdr:row>35</xdr:row>
      <xdr:rowOff>59165</xdr:rowOff>
    </xdr:to>
    <xdr:sp macro="" textlink="">
      <xdr:nvSpPr>
        <xdr:cNvPr id="135" name="円/楕円 134"/>
        <xdr:cNvSpPr/>
      </xdr:nvSpPr>
      <xdr:spPr bwMode="auto">
        <a:xfrm>
          <a:off x="3556000" y="656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69341</xdr:rowOff>
    </xdr:from>
    <xdr:ext cx="762000" cy="259045"/>
    <xdr:sp macro="" textlink="">
      <xdr:nvSpPr>
        <xdr:cNvPr id="136" name="テキスト ボックス 135"/>
        <xdr:cNvSpPr txBox="1"/>
      </xdr:nvSpPr>
      <xdr:spPr>
        <a:xfrm>
          <a:off x="3225800" y="633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204109</xdr:rowOff>
    </xdr:from>
    <xdr:to>
      <xdr:col>2</xdr:col>
      <xdr:colOff>692150</xdr:colOff>
      <xdr:row>34</xdr:row>
      <xdr:rowOff>305709</xdr:rowOff>
    </xdr:to>
    <xdr:sp macro="" textlink="">
      <xdr:nvSpPr>
        <xdr:cNvPr id="137" name="円/楕円 136"/>
        <xdr:cNvSpPr/>
      </xdr:nvSpPr>
      <xdr:spPr bwMode="auto">
        <a:xfrm>
          <a:off x="2857500" y="647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315886</xdr:rowOff>
    </xdr:from>
    <xdr:ext cx="762000" cy="259045"/>
    <xdr:sp macro="" textlink="">
      <xdr:nvSpPr>
        <xdr:cNvPr id="138" name="テキスト ボックス 137"/>
        <xdr:cNvSpPr txBox="1"/>
      </xdr:nvSpPr>
      <xdr:spPr>
        <a:xfrm>
          <a:off x="2527300" y="62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141960</xdr:rowOff>
    </xdr:from>
    <xdr:to>
      <xdr:col>6</xdr:col>
      <xdr:colOff>511175</xdr:colOff>
      <xdr:row>37</xdr:row>
      <xdr:rowOff>164722</xdr:rowOff>
    </xdr:to>
    <xdr:cxnSp macro="">
      <xdr:nvCxnSpPr>
        <xdr:cNvPr id="63" name="直線コネクタ 62"/>
        <xdr:cNvCxnSpPr/>
      </xdr:nvCxnSpPr>
      <xdr:spPr>
        <a:xfrm flipV="1">
          <a:off x="3797300" y="6485610"/>
          <a:ext cx="8382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164722</xdr:rowOff>
    </xdr:from>
    <xdr:to>
      <xdr:col>5</xdr:col>
      <xdr:colOff>358775</xdr:colOff>
      <xdr:row>38</xdr:row>
      <xdr:rowOff>45782</xdr:rowOff>
    </xdr:to>
    <xdr:cxnSp macro="">
      <xdr:nvCxnSpPr>
        <xdr:cNvPr id="66" name="直線コネクタ 65"/>
        <xdr:cNvCxnSpPr/>
      </xdr:nvCxnSpPr>
      <xdr:spPr>
        <a:xfrm flipV="1">
          <a:off x="2908300" y="6508372"/>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31138</xdr:rowOff>
    </xdr:from>
    <xdr:to>
      <xdr:col>4</xdr:col>
      <xdr:colOff>155575</xdr:colOff>
      <xdr:row>38</xdr:row>
      <xdr:rowOff>45782</xdr:rowOff>
    </xdr:to>
    <xdr:cxnSp macro="">
      <xdr:nvCxnSpPr>
        <xdr:cNvPr id="69" name="直線コネクタ 68"/>
        <xdr:cNvCxnSpPr/>
      </xdr:nvCxnSpPr>
      <xdr:spPr>
        <a:xfrm>
          <a:off x="2019300" y="6546238"/>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31138</xdr:rowOff>
    </xdr:from>
    <xdr:to>
      <xdr:col>2</xdr:col>
      <xdr:colOff>638175</xdr:colOff>
      <xdr:row>38</xdr:row>
      <xdr:rowOff>36239</xdr:rowOff>
    </xdr:to>
    <xdr:cxnSp macro="">
      <xdr:nvCxnSpPr>
        <xdr:cNvPr id="72" name="直線コネクタ 71"/>
        <xdr:cNvCxnSpPr/>
      </xdr:nvCxnSpPr>
      <xdr:spPr>
        <a:xfrm flipV="1">
          <a:off x="1130300" y="6546238"/>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91160</xdr:rowOff>
    </xdr:from>
    <xdr:to>
      <xdr:col>6</xdr:col>
      <xdr:colOff>561975</xdr:colOff>
      <xdr:row>38</xdr:row>
      <xdr:rowOff>21310</xdr:rowOff>
    </xdr:to>
    <xdr:sp macro="" textlink="">
      <xdr:nvSpPr>
        <xdr:cNvPr id="82" name="円/楕円 81"/>
        <xdr:cNvSpPr/>
      </xdr:nvSpPr>
      <xdr:spPr>
        <a:xfrm>
          <a:off x="4584700" y="64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114037</xdr:rowOff>
    </xdr:from>
    <xdr:ext cx="599010" cy="259045"/>
    <xdr:sp macro="" textlink="">
      <xdr:nvSpPr>
        <xdr:cNvPr id="83" name="人件費該当値テキスト"/>
        <xdr:cNvSpPr txBox="1"/>
      </xdr:nvSpPr>
      <xdr:spPr>
        <a:xfrm>
          <a:off x="4686300" y="62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113922</xdr:rowOff>
    </xdr:from>
    <xdr:to>
      <xdr:col>5</xdr:col>
      <xdr:colOff>409575</xdr:colOff>
      <xdr:row>38</xdr:row>
      <xdr:rowOff>44072</xdr:rowOff>
    </xdr:to>
    <xdr:sp macro="" textlink="">
      <xdr:nvSpPr>
        <xdr:cNvPr id="84" name="円/楕円 83"/>
        <xdr:cNvSpPr/>
      </xdr:nvSpPr>
      <xdr:spPr>
        <a:xfrm>
          <a:off x="3746500" y="64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35199</xdr:rowOff>
    </xdr:from>
    <xdr:ext cx="599010" cy="259045"/>
    <xdr:sp macro="" textlink="">
      <xdr:nvSpPr>
        <xdr:cNvPr id="85" name="テキスト ボックス 84"/>
        <xdr:cNvSpPr txBox="1"/>
      </xdr:nvSpPr>
      <xdr:spPr>
        <a:xfrm>
          <a:off x="3497794" y="655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166432</xdr:rowOff>
    </xdr:from>
    <xdr:to>
      <xdr:col>4</xdr:col>
      <xdr:colOff>206375</xdr:colOff>
      <xdr:row>38</xdr:row>
      <xdr:rowOff>96582</xdr:rowOff>
    </xdr:to>
    <xdr:sp macro="" textlink="">
      <xdr:nvSpPr>
        <xdr:cNvPr id="86" name="円/楕円 85"/>
        <xdr:cNvSpPr/>
      </xdr:nvSpPr>
      <xdr:spPr>
        <a:xfrm>
          <a:off x="2857500" y="6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87709</xdr:rowOff>
    </xdr:from>
    <xdr:ext cx="599010" cy="259045"/>
    <xdr:sp macro="" textlink="">
      <xdr:nvSpPr>
        <xdr:cNvPr id="87" name="テキスト ボックス 86"/>
        <xdr:cNvSpPr txBox="1"/>
      </xdr:nvSpPr>
      <xdr:spPr>
        <a:xfrm>
          <a:off x="2608794" y="66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151788</xdr:rowOff>
    </xdr:from>
    <xdr:to>
      <xdr:col>3</xdr:col>
      <xdr:colOff>3175</xdr:colOff>
      <xdr:row>38</xdr:row>
      <xdr:rowOff>81938</xdr:rowOff>
    </xdr:to>
    <xdr:sp macro="" textlink="">
      <xdr:nvSpPr>
        <xdr:cNvPr id="88" name="円/楕円 87"/>
        <xdr:cNvSpPr/>
      </xdr:nvSpPr>
      <xdr:spPr>
        <a:xfrm>
          <a:off x="1968500" y="64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73065</xdr:rowOff>
    </xdr:from>
    <xdr:ext cx="599010" cy="259045"/>
    <xdr:sp macro="" textlink="">
      <xdr:nvSpPr>
        <xdr:cNvPr id="89" name="テキスト ボックス 88"/>
        <xdr:cNvSpPr txBox="1"/>
      </xdr:nvSpPr>
      <xdr:spPr>
        <a:xfrm>
          <a:off x="1719794" y="65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156889</xdr:rowOff>
    </xdr:from>
    <xdr:to>
      <xdr:col>1</xdr:col>
      <xdr:colOff>485775</xdr:colOff>
      <xdr:row>38</xdr:row>
      <xdr:rowOff>87039</xdr:rowOff>
    </xdr:to>
    <xdr:sp macro="" textlink="">
      <xdr:nvSpPr>
        <xdr:cNvPr id="90" name="円/楕円 89"/>
        <xdr:cNvSpPr/>
      </xdr:nvSpPr>
      <xdr:spPr>
        <a:xfrm>
          <a:off x="1079500" y="6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78166</xdr:rowOff>
    </xdr:from>
    <xdr:ext cx="599010" cy="259045"/>
    <xdr:sp macro="" textlink="">
      <xdr:nvSpPr>
        <xdr:cNvPr id="91" name="テキスト ボックス 90"/>
        <xdr:cNvSpPr txBox="1"/>
      </xdr:nvSpPr>
      <xdr:spPr>
        <a:xfrm>
          <a:off x="830794" y="65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167284</xdr:rowOff>
    </xdr:from>
    <xdr:to>
      <xdr:col>6</xdr:col>
      <xdr:colOff>511175</xdr:colOff>
      <xdr:row>58</xdr:row>
      <xdr:rowOff>28787</xdr:rowOff>
    </xdr:to>
    <xdr:cxnSp macro="">
      <xdr:nvCxnSpPr>
        <xdr:cNvPr id="122" name="直線コネクタ 121"/>
        <xdr:cNvCxnSpPr/>
      </xdr:nvCxnSpPr>
      <xdr:spPr>
        <a:xfrm flipV="1">
          <a:off x="3797300" y="9939934"/>
          <a:ext cx="8382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28787</xdr:rowOff>
    </xdr:from>
    <xdr:to>
      <xdr:col>5</xdr:col>
      <xdr:colOff>358775</xdr:colOff>
      <xdr:row>58</xdr:row>
      <xdr:rowOff>58731</xdr:rowOff>
    </xdr:to>
    <xdr:cxnSp macro="">
      <xdr:nvCxnSpPr>
        <xdr:cNvPr id="125" name="直線コネクタ 124"/>
        <xdr:cNvCxnSpPr/>
      </xdr:nvCxnSpPr>
      <xdr:spPr>
        <a:xfrm flipV="1">
          <a:off x="2908300" y="997288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58731</xdr:rowOff>
    </xdr:from>
    <xdr:to>
      <xdr:col>4</xdr:col>
      <xdr:colOff>155575</xdr:colOff>
      <xdr:row>58</xdr:row>
      <xdr:rowOff>81908</xdr:rowOff>
    </xdr:to>
    <xdr:cxnSp macro="">
      <xdr:nvCxnSpPr>
        <xdr:cNvPr id="128" name="直線コネクタ 127"/>
        <xdr:cNvCxnSpPr/>
      </xdr:nvCxnSpPr>
      <xdr:spPr>
        <a:xfrm flipV="1">
          <a:off x="2019300" y="10002831"/>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81908</xdr:rowOff>
    </xdr:from>
    <xdr:to>
      <xdr:col>2</xdr:col>
      <xdr:colOff>638175</xdr:colOff>
      <xdr:row>58</xdr:row>
      <xdr:rowOff>84189</xdr:rowOff>
    </xdr:to>
    <xdr:cxnSp macro="">
      <xdr:nvCxnSpPr>
        <xdr:cNvPr id="131" name="直線コネクタ 130"/>
        <xdr:cNvCxnSpPr/>
      </xdr:nvCxnSpPr>
      <xdr:spPr>
        <a:xfrm flipV="1">
          <a:off x="1130300" y="10026008"/>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116484</xdr:rowOff>
    </xdr:from>
    <xdr:to>
      <xdr:col>6</xdr:col>
      <xdr:colOff>561975</xdr:colOff>
      <xdr:row>58</xdr:row>
      <xdr:rowOff>46634</xdr:rowOff>
    </xdr:to>
    <xdr:sp macro="" textlink="">
      <xdr:nvSpPr>
        <xdr:cNvPr id="141" name="円/楕円 140"/>
        <xdr:cNvSpPr/>
      </xdr:nvSpPr>
      <xdr:spPr>
        <a:xfrm>
          <a:off x="45847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94911</xdr:rowOff>
    </xdr:from>
    <xdr:ext cx="599010" cy="259045"/>
    <xdr:sp macro="" textlink="">
      <xdr:nvSpPr>
        <xdr:cNvPr id="142" name="物件費該当値テキスト"/>
        <xdr:cNvSpPr txBox="1"/>
      </xdr:nvSpPr>
      <xdr:spPr>
        <a:xfrm>
          <a:off x="4686300" y="986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149437</xdr:rowOff>
    </xdr:from>
    <xdr:to>
      <xdr:col>5</xdr:col>
      <xdr:colOff>409575</xdr:colOff>
      <xdr:row>58</xdr:row>
      <xdr:rowOff>79587</xdr:rowOff>
    </xdr:to>
    <xdr:sp macro="" textlink="">
      <xdr:nvSpPr>
        <xdr:cNvPr id="143" name="円/楕円 142"/>
        <xdr:cNvSpPr/>
      </xdr:nvSpPr>
      <xdr:spPr>
        <a:xfrm>
          <a:off x="3746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70714</xdr:rowOff>
    </xdr:from>
    <xdr:ext cx="599010" cy="259045"/>
    <xdr:sp macro="" textlink="">
      <xdr:nvSpPr>
        <xdr:cNvPr id="144" name="テキスト ボックス 143"/>
        <xdr:cNvSpPr txBox="1"/>
      </xdr:nvSpPr>
      <xdr:spPr>
        <a:xfrm>
          <a:off x="3497794"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7931</xdr:rowOff>
    </xdr:from>
    <xdr:to>
      <xdr:col>4</xdr:col>
      <xdr:colOff>206375</xdr:colOff>
      <xdr:row>58</xdr:row>
      <xdr:rowOff>109531</xdr:rowOff>
    </xdr:to>
    <xdr:sp macro="" textlink="">
      <xdr:nvSpPr>
        <xdr:cNvPr id="145" name="円/楕円 144"/>
        <xdr:cNvSpPr/>
      </xdr:nvSpPr>
      <xdr:spPr>
        <a:xfrm>
          <a:off x="2857500" y="99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100658</xdr:rowOff>
    </xdr:from>
    <xdr:ext cx="599010" cy="259045"/>
    <xdr:sp macro="" textlink="">
      <xdr:nvSpPr>
        <xdr:cNvPr id="146" name="テキスト ボックス 145"/>
        <xdr:cNvSpPr txBox="1"/>
      </xdr:nvSpPr>
      <xdr:spPr>
        <a:xfrm>
          <a:off x="2608794" y="10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31108</xdr:rowOff>
    </xdr:from>
    <xdr:to>
      <xdr:col>3</xdr:col>
      <xdr:colOff>3175</xdr:colOff>
      <xdr:row>58</xdr:row>
      <xdr:rowOff>132708</xdr:rowOff>
    </xdr:to>
    <xdr:sp macro="" textlink="">
      <xdr:nvSpPr>
        <xdr:cNvPr id="147" name="円/楕円 146"/>
        <xdr:cNvSpPr/>
      </xdr:nvSpPr>
      <xdr:spPr>
        <a:xfrm>
          <a:off x="1968500" y="99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123835</xdr:rowOff>
    </xdr:from>
    <xdr:ext cx="599010" cy="259045"/>
    <xdr:sp macro="" textlink="">
      <xdr:nvSpPr>
        <xdr:cNvPr id="148" name="テキスト ボックス 147"/>
        <xdr:cNvSpPr txBox="1"/>
      </xdr:nvSpPr>
      <xdr:spPr>
        <a:xfrm>
          <a:off x="1719794" y="100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33389</xdr:rowOff>
    </xdr:from>
    <xdr:to>
      <xdr:col>1</xdr:col>
      <xdr:colOff>485775</xdr:colOff>
      <xdr:row>58</xdr:row>
      <xdr:rowOff>134989</xdr:rowOff>
    </xdr:to>
    <xdr:sp macro="" textlink="">
      <xdr:nvSpPr>
        <xdr:cNvPr id="149" name="円/楕円 148"/>
        <xdr:cNvSpPr/>
      </xdr:nvSpPr>
      <xdr:spPr>
        <a:xfrm>
          <a:off x="1079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126116</xdr:rowOff>
    </xdr:from>
    <xdr:ext cx="599010" cy="259045"/>
    <xdr:sp macro="" textlink="">
      <xdr:nvSpPr>
        <xdr:cNvPr id="150" name="テキスト ボックス 149"/>
        <xdr:cNvSpPr txBox="1"/>
      </xdr:nvSpPr>
      <xdr:spPr>
        <a:xfrm>
          <a:off x="830794" y="1007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82410</xdr:rowOff>
    </xdr:from>
    <xdr:to>
      <xdr:col>6</xdr:col>
      <xdr:colOff>511175</xdr:colOff>
      <xdr:row>75</xdr:row>
      <xdr:rowOff>116548</xdr:rowOff>
    </xdr:to>
    <xdr:cxnSp macro="">
      <xdr:nvCxnSpPr>
        <xdr:cNvPr id="179" name="直線コネクタ 178"/>
        <xdr:cNvCxnSpPr/>
      </xdr:nvCxnSpPr>
      <xdr:spPr>
        <a:xfrm>
          <a:off x="3797300" y="12941160"/>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82410</xdr:rowOff>
    </xdr:from>
    <xdr:to>
      <xdr:col>5</xdr:col>
      <xdr:colOff>358775</xdr:colOff>
      <xdr:row>76</xdr:row>
      <xdr:rowOff>40818</xdr:rowOff>
    </xdr:to>
    <xdr:cxnSp macro="">
      <xdr:nvCxnSpPr>
        <xdr:cNvPr id="182" name="直線コネクタ 181"/>
        <xdr:cNvCxnSpPr/>
      </xdr:nvCxnSpPr>
      <xdr:spPr>
        <a:xfrm flipV="1">
          <a:off x="2908300" y="12941160"/>
          <a:ext cx="889000" cy="1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40818</xdr:rowOff>
    </xdr:from>
    <xdr:to>
      <xdr:col>4</xdr:col>
      <xdr:colOff>155575</xdr:colOff>
      <xdr:row>76</xdr:row>
      <xdr:rowOff>132868</xdr:rowOff>
    </xdr:to>
    <xdr:cxnSp macro="">
      <xdr:nvCxnSpPr>
        <xdr:cNvPr id="185" name="直線コネクタ 184"/>
        <xdr:cNvCxnSpPr/>
      </xdr:nvCxnSpPr>
      <xdr:spPr>
        <a:xfrm flipV="1">
          <a:off x="2019300" y="13071018"/>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132868</xdr:rowOff>
    </xdr:from>
    <xdr:to>
      <xdr:col>2</xdr:col>
      <xdr:colOff>638175</xdr:colOff>
      <xdr:row>77</xdr:row>
      <xdr:rowOff>70841</xdr:rowOff>
    </xdr:to>
    <xdr:cxnSp macro="">
      <xdr:nvCxnSpPr>
        <xdr:cNvPr id="188" name="直線コネクタ 187"/>
        <xdr:cNvCxnSpPr/>
      </xdr:nvCxnSpPr>
      <xdr:spPr>
        <a:xfrm flipV="1">
          <a:off x="1130300" y="13163068"/>
          <a:ext cx="889000" cy="1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65748</xdr:rowOff>
    </xdr:from>
    <xdr:to>
      <xdr:col>6</xdr:col>
      <xdr:colOff>561975</xdr:colOff>
      <xdr:row>75</xdr:row>
      <xdr:rowOff>167348</xdr:rowOff>
    </xdr:to>
    <xdr:sp macro="" textlink="">
      <xdr:nvSpPr>
        <xdr:cNvPr id="198" name="円/楕円 197"/>
        <xdr:cNvSpPr/>
      </xdr:nvSpPr>
      <xdr:spPr>
        <a:xfrm>
          <a:off x="4584700" y="129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88625</xdr:rowOff>
    </xdr:from>
    <xdr:ext cx="534377" cy="259045"/>
    <xdr:sp macro="" textlink="">
      <xdr:nvSpPr>
        <xdr:cNvPr id="199" name="維持補修費該当値テキスト"/>
        <xdr:cNvSpPr txBox="1"/>
      </xdr:nvSpPr>
      <xdr:spPr>
        <a:xfrm>
          <a:off x="4686300" y="127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31610</xdr:rowOff>
    </xdr:from>
    <xdr:to>
      <xdr:col>5</xdr:col>
      <xdr:colOff>409575</xdr:colOff>
      <xdr:row>75</xdr:row>
      <xdr:rowOff>133210</xdr:rowOff>
    </xdr:to>
    <xdr:sp macro="" textlink="">
      <xdr:nvSpPr>
        <xdr:cNvPr id="200" name="円/楕円 199"/>
        <xdr:cNvSpPr/>
      </xdr:nvSpPr>
      <xdr:spPr>
        <a:xfrm>
          <a:off x="3746500" y="12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149737</xdr:rowOff>
    </xdr:from>
    <xdr:ext cx="534377" cy="259045"/>
    <xdr:sp macro="" textlink="">
      <xdr:nvSpPr>
        <xdr:cNvPr id="201" name="テキスト ボックス 200"/>
        <xdr:cNvSpPr txBox="1"/>
      </xdr:nvSpPr>
      <xdr:spPr>
        <a:xfrm>
          <a:off x="3530111" y="126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161468</xdr:rowOff>
    </xdr:from>
    <xdr:to>
      <xdr:col>4</xdr:col>
      <xdr:colOff>206375</xdr:colOff>
      <xdr:row>76</xdr:row>
      <xdr:rowOff>91618</xdr:rowOff>
    </xdr:to>
    <xdr:sp macro="" textlink="">
      <xdr:nvSpPr>
        <xdr:cNvPr id="202" name="円/楕円 201"/>
        <xdr:cNvSpPr/>
      </xdr:nvSpPr>
      <xdr:spPr>
        <a:xfrm>
          <a:off x="2857500" y="130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108145</xdr:rowOff>
    </xdr:from>
    <xdr:ext cx="534377" cy="259045"/>
    <xdr:sp macro="" textlink="">
      <xdr:nvSpPr>
        <xdr:cNvPr id="203" name="テキスト ボックス 202"/>
        <xdr:cNvSpPr txBox="1"/>
      </xdr:nvSpPr>
      <xdr:spPr>
        <a:xfrm>
          <a:off x="2641111" y="127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82068</xdr:rowOff>
    </xdr:from>
    <xdr:to>
      <xdr:col>3</xdr:col>
      <xdr:colOff>3175</xdr:colOff>
      <xdr:row>77</xdr:row>
      <xdr:rowOff>12218</xdr:rowOff>
    </xdr:to>
    <xdr:sp macro="" textlink="">
      <xdr:nvSpPr>
        <xdr:cNvPr id="204" name="円/楕円 203"/>
        <xdr:cNvSpPr/>
      </xdr:nvSpPr>
      <xdr:spPr>
        <a:xfrm>
          <a:off x="1968500" y="131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28744</xdr:rowOff>
    </xdr:from>
    <xdr:ext cx="534377" cy="259045"/>
    <xdr:sp macro="" textlink="">
      <xdr:nvSpPr>
        <xdr:cNvPr id="205" name="テキスト ボックス 204"/>
        <xdr:cNvSpPr txBox="1"/>
      </xdr:nvSpPr>
      <xdr:spPr>
        <a:xfrm>
          <a:off x="1752111" y="128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20041</xdr:rowOff>
    </xdr:from>
    <xdr:to>
      <xdr:col>1</xdr:col>
      <xdr:colOff>485775</xdr:colOff>
      <xdr:row>77</xdr:row>
      <xdr:rowOff>121641</xdr:rowOff>
    </xdr:to>
    <xdr:sp macro="" textlink="">
      <xdr:nvSpPr>
        <xdr:cNvPr id="206" name="円/楕円 205"/>
        <xdr:cNvSpPr/>
      </xdr:nvSpPr>
      <xdr:spPr>
        <a:xfrm>
          <a:off x="1079500" y="132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138168</xdr:rowOff>
    </xdr:from>
    <xdr:ext cx="534377" cy="259045"/>
    <xdr:sp macro="" textlink="">
      <xdr:nvSpPr>
        <xdr:cNvPr id="207" name="テキスト ボックス 206"/>
        <xdr:cNvSpPr txBox="1"/>
      </xdr:nvSpPr>
      <xdr:spPr>
        <a:xfrm>
          <a:off x="863111" y="129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130163</xdr:rowOff>
    </xdr:from>
    <xdr:to>
      <xdr:col>6</xdr:col>
      <xdr:colOff>511175</xdr:colOff>
      <xdr:row>96</xdr:row>
      <xdr:rowOff>4483</xdr:rowOff>
    </xdr:to>
    <xdr:cxnSp macro="">
      <xdr:nvCxnSpPr>
        <xdr:cNvPr id="237" name="直線コネクタ 236"/>
        <xdr:cNvCxnSpPr/>
      </xdr:nvCxnSpPr>
      <xdr:spPr>
        <a:xfrm>
          <a:off x="3797300" y="16417913"/>
          <a:ext cx="8382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130163</xdr:rowOff>
    </xdr:from>
    <xdr:to>
      <xdr:col>5</xdr:col>
      <xdr:colOff>358775</xdr:colOff>
      <xdr:row>96</xdr:row>
      <xdr:rowOff>64376</xdr:rowOff>
    </xdr:to>
    <xdr:cxnSp macro="">
      <xdr:nvCxnSpPr>
        <xdr:cNvPr id="240" name="直線コネクタ 239"/>
        <xdr:cNvCxnSpPr/>
      </xdr:nvCxnSpPr>
      <xdr:spPr>
        <a:xfrm flipV="1">
          <a:off x="2908300" y="16417913"/>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64376</xdr:rowOff>
    </xdr:from>
    <xdr:to>
      <xdr:col>4</xdr:col>
      <xdr:colOff>155575</xdr:colOff>
      <xdr:row>97</xdr:row>
      <xdr:rowOff>32169</xdr:rowOff>
    </xdr:to>
    <xdr:cxnSp macro="">
      <xdr:nvCxnSpPr>
        <xdr:cNvPr id="243" name="直線コネクタ 242"/>
        <xdr:cNvCxnSpPr/>
      </xdr:nvCxnSpPr>
      <xdr:spPr>
        <a:xfrm flipV="1">
          <a:off x="2019300" y="16523576"/>
          <a:ext cx="8890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3315</xdr:rowOff>
    </xdr:from>
    <xdr:to>
      <xdr:col>2</xdr:col>
      <xdr:colOff>638175</xdr:colOff>
      <xdr:row>97</xdr:row>
      <xdr:rowOff>32169</xdr:rowOff>
    </xdr:to>
    <xdr:cxnSp macro="">
      <xdr:nvCxnSpPr>
        <xdr:cNvPr id="246" name="直線コネクタ 245"/>
        <xdr:cNvCxnSpPr/>
      </xdr:nvCxnSpPr>
      <xdr:spPr>
        <a:xfrm>
          <a:off x="1130300" y="16633965"/>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125133</xdr:rowOff>
    </xdr:from>
    <xdr:to>
      <xdr:col>6</xdr:col>
      <xdr:colOff>561975</xdr:colOff>
      <xdr:row>96</xdr:row>
      <xdr:rowOff>55283</xdr:rowOff>
    </xdr:to>
    <xdr:sp macro="" textlink="">
      <xdr:nvSpPr>
        <xdr:cNvPr id="256" name="円/楕円 255"/>
        <xdr:cNvSpPr/>
      </xdr:nvSpPr>
      <xdr:spPr>
        <a:xfrm>
          <a:off x="4584700" y="164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148010</xdr:rowOff>
    </xdr:from>
    <xdr:ext cx="534377" cy="259045"/>
    <xdr:sp macro="" textlink="">
      <xdr:nvSpPr>
        <xdr:cNvPr id="257" name="扶助費該当値テキスト"/>
        <xdr:cNvSpPr txBox="1"/>
      </xdr:nvSpPr>
      <xdr:spPr>
        <a:xfrm>
          <a:off x="4686300" y="162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79363</xdr:rowOff>
    </xdr:from>
    <xdr:to>
      <xdr:col>5</xdr:col>
      <xdr:colOff>409575</xdr:colOff>
      <xdr:row>96</xdr:row>
      <xdr:rowOff>9513</xdr:rowOff>
    </xdr:to>
    <xdr:sp macro="" textlink="">
      <xdr:nvSpPr>
        <xdr:cNvPr id="258" name="円/楕円 257"/>
        <xdr:cNvSpPr/>
      </xdr:nvSpPr>
      <xdr:spPr>
        <a:xfrm>
          <a:off x="3746500" y="163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26040</xdr:rowOff>
    </xdr:from>
    <xdr:ext cx="534377" cy="259045"/>
    <xdr:sp macro="" textlink="">
      <xdr:nvSpPr>
        <xdr:cNvPr id="259" name="テキスト ボックス 258"/>
        <xdr:cNvSpPr txBox="1"/>
      </xdr:nvSpPr>
      <xdr:spPr>
        <a:xfrm>
          <a:off x="3530111" y="161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13576</xdr:rowOff>
    </xdr:from>
    <xdr:to>
      <xdr:col>4</xdr:col>
      <xdr:colOff>206375</xdr:colOff>
      <xdr:row>96</xdr:row>
      <xdr:rowOff>115176</xdr:rowOff>
    </xdr:to>
    <xdr:sp macro="" textlink="">
      <xdr:nvSpPr>
        <xdr:cNvPr id="260" name="円/楕円 259"/>
        <xdr:cNvSpPr/>
      </xdr:nvSpPr>
      <xdr:spPr>
        <a:xfrm>
          <a:off x="28575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131703</xdr:rowOff>
    </xdr:from>
    <xdr:ext cx="534377" cy="259045"/>
    <xdr:sp macro="" textlink="">
      <xdr:nvSpPr>
        <xdr:cNvPr id="261" name="テキスト ボックス 260"/>
        <xdr:cNvSpPr txBox="1"/>
      </xdr:nvSpPr>
      <xdr:spPr>
        <a:xfrm>
          <a:off x="2641111" y="1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152819</xdr:rowOff>
    </xdr:from>
    <xdr:to>
      <xdr:col>3</xdr:col>
      <xdr:colOff>3175</xdr:colOff>
      <xdr:row>97</xdr:row>
      <xdr:rowOff>82969</xdr:rowOff>
    </xdr:to>
    <xdr:sp macro="" textlink="">
      <xdr:nvSpPr>
        <xdr:cNvPr id="262" name="円/楕円 261"/>
        <xdr:cNvSpPr/>
      </xdr:nvSpPr>
      <xdr:spPr>
        <a:xfrm>
          <a:off x="1968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99496</xdr:rowOff>
    </xdr:from>
    <xdr:ext cx="534377" cy="259045"/>
    <xdr:sp macro="" textlink="">
      <xdr:nvSpPr>
        <xdr:cNvPr id="263" name="テキスト ボックス 262"/>
        <xdr:cNvSpPr txBox="1"/>
      </xdr:nvSpPr>
      <xdr:spPr>
        <a:xfrm>
          <a:off x="1752111" y="163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123965</xdr:rowOff>
    </xdr:from>
    <xdr:to>
      <xdr:col>1</xdr:col>
      <xdr:colOff>485775</xdr:colOff>
      <xdr:row>97</xdr:row>
      <xdr:rowOff>54115</xdr:rowOff>
    </xdr:to>
    <xdr:sp macro="" textlink="">
      <xdr:nvSpPr>
        <xdr:cNvPr id="264" name="円/楕円 263"/>
        <xdr:cNvSpPr/>
      </xdr:nvSpPr>
      <xdr:spPr>
        <a:xfrm>
          <a:off x="1079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70642</xdr:rowOff>
    </xdr:from>
    <xdr:ext cx="534377" cy="259045"/>
    <xdr:sp macro="" textlink="">
      <xdr:nvSpPr>
        <xdr:cNvPr id="265" name="テキスト ボックス 264"/>
        <xdr:cNvSpPr txBox="1"/>
      </xdr:nvSpPr>
      <xdr:spPr>
        <a:xfrm>
          <a:off x="863111"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39739</xdr:rowOff>
    </xdr:from>
    <xdr:to>
      <xdr:col>15</xdr:col>
      <xdr:colOff>180975</xdr:colOff>
      <xdr:row>37</xdr:row>
      <xdr:rowOff>56254</xdr:rowOff>
    </xdr:to>
    <xdr:cxnSp macro="">
      <xdr:nvCxnSpPr>
        <xdr:cNvPr id="294" name="直線コネクタ 293"/>
        <xdr:cNvCxnSpPr/>
      </xdr:nvCxnSpPr>
      <xdr:spPr>
        <a:xfrm flipV="1">
          <a:off x="9639300" y="6383389"/>
          <a:ext cx="8382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56254</xdr:rowOff>
    </xdr:from>
    <xdr:to>
      <xdr:col>14</xdr:col>
      <xdr:colOff>28575</xdr:colOff>
      <xdr:row>37</xdr:row>
      <xdr:rowOff>137707</xdr:rowOff>
    </xdr:to>
    <xdr:cxnSp macro="">
      <xdr:nvCxnSpPr>
        <xdr:cNvPr id="297" name="直線コネクタ 296"/>
        <xdr:cNvCxnSpPr/>
      </xdr:nvCxnSpPr>
      <xdr:spPr>
        <a:xfrm flipV="1">
          <a:off x="8750300" y="6399904"/>
          <a:ext cx="889000" cy="8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125209</xdr:rowOff>
    </xdr:from>
    <xdr:to>
      <xdr:col>12</xdr:col>
      <xdr:colOff>511175</xdr:colOff>
      <xdr:row>37</xdr:row>
      <xdr:rowOff>137707</xdr:rowOff>
    </xdr:to>
    <xdr:cxnSp macro="">
      <xdr:nvCxnSpPr>
        <xdr:cNvPr id="300" name="直線コネクタ 299"/>
        <xdr:cNvCxnSpPr/>
      </xdr:nvCxnSpPr>
      <xdr:spPr>
        <a:xfrm>
          <a:off x="7861300" y="6468859"/>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110311</xdr:rowOff>
    </xdr:from>
    <xdr:to>
      <xdr:col>11</xdr:col>
      <xdr:colOff>307975</xdr:colOff>
      <xdr:row>37</xdr:row>
      <xdr:rowOff>125209</xdr:rowOff>
    </xdr:to>
    <xdr:cxnSp macro="">
      <xdr:nvCxnSpPr>
        <xdr:cNvPr id="303" name="直線コネクタ 302"/>
        <xdr:cNvCxnSpPr/>
      </xdr:nvCxnSpPr>
      <xdr:spPr>
        <a:xfrm>
          <a:off x="6972300" y="6453961"/>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160389</xdr:rowOff>
    </xdr:from>
    <xdr:to>
      <xdr:col>15</xdr:col>
      <xdr:colOff>231775</xdr:colOff>
      <xdr:row>37</xdr:row>
      <xdr:rowOff>90539</xdr:rowOff>
    </xdr:to>
    <xdr:sp macro="" textlink="">
      <xdr:nvSpPr>
        <xdr:cNvPr id="313" name="円/楕円 312"/>
        <xdr:cNvSpPr/>
      </xdr:nvSpPr>
      <xdr:spPr>
        <a:xfrm>
          <a:off x="10426700" y="6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11816</xdr:rowOff>
    </xdr:from>
    <xdr:ext cx="599010" cy="259045"/>
    <xdr:sp macro="" textlink="">
      <xdr:nvSpPr>
        <xdr:cNvPr id="314" name="補助費等該当値テキスト"/>
        <xdr:cNvSpPr txBox="1"/>
      </xdr:nvSpPr>
      <xdr:spPr>
        <a:xfrm>
          <a:off x="10528300" y="618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5454</xdr:rowOff>
    </xdr:from>
    <xdr:to>
      <xdr:col>14</xdr:col>
      <xdr:colOff>79375</xdr:colOff>
      <xdr:row>37</xdr:row>
      <xdr:rowOff>107054</xdr:rowOff>
    </xdr:to>
    <xdr:sp macro="" textlink="">
      <xdr:nvSpPr>
        <xdr:cNvPr id="315" name="円/楕円 314"/>
        <xdr:cNvSpPr/>
      </xdr:nvSpPr>
      <xdr:spPr>
        <a:xfrm>
          <a:off x="9588500" y="63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123581</xdr:rowOff>
    </xdr:from>
    <xdr:ext cx="599010" cy="259045"/>
    <xdr:sp macro="" textlink="">
      <xdr:nvSpPr>
        <xdr:cNvPr id="316" name="テキスト ボックス 315"/>
        <xdr:cNvSpPr txBox="1"/>
      </xdr:nvSpPr>
      <xdr:spPr>
        <a:xfrm>
          <a:off x="9339794" y="61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86907</xdr:rowOff>
    </xdr:from>
    <xdr:to>
      <xdr:col>12</xdr:col>
      <xdr:colOff>561975</xdr:colOff>
      <xdr:row>38</xdr:row>
      <xdr:rowOff>17058</xdr:rowOff>
    </xdr:to>
    <xdr:sp macro="" textlink="">
      <xdr:nvSpPr>
        <xdr:cNvPr id="317" name="円/楕円 316"/>
        <xdr:cNvSpPr/>
      </xdr:nvSpPr>
      <xdr:spPr>
        <a:xfrm>
          <a:off x="8699500" y="6430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8184</xdr:rowOff>
    </xdr:from>
    <xdr:ext cx="599010" cy="259045"/>
    <xdr:sp macro="" textlink="">
      <xdr:nvSpPr>
        <xdr:cNvPr id="318" name="テキスト ボックス 317"/>
        <xdr:cNvSpPr txBox="1"/>
      </xdr:nvSpPr>
      <xdr:spPr>
        <a:xfrm>
          <a:off x="8450794" y="652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74409</xdr:rowOff>
    </xdr:from>
    <xdr:to>
      <xdr:col>11</xdr:col>
      <xdr:colOff>358775</xdr:colOff>
      <xdr:row>38</xdr:row>
      <xdr:rowOff>4559</xdr:rowOff>
    </xdr:to>
    <xdr:sp macro="" textlink="">
      <xdr:nvSpPr>
        <xdr:cNvPr id="319" name="円/楕円 318"/>
        <xdr:cNvSpPr/>
      </xdr:nvSpPr>
      <xdr:spPr>
        <a:xfrm>
          <a:off x="7810500" y="64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167136</xdr:rowOff>
    </xdr:from>
    <xdr:ext cx="599010" cy="259045"/>
    <xdr:sp macro="" textlink="">
      <xdr:nvSpPr>
        <xdr:cNvPr id="320" name="テキスト ボックス 319"/>
        <xdr:cNvSpPr txBox="1"/>
      </xdr:nvSpPr>
      <xdr:spPr>
        <a:xfrm>
          <a:off x="7561794" y="651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59511</xdr:rowOff>
    </xdr:from>
    <xdr:to>
      <xdr:col>10</xdr:col>
      <xdr:colOff>155575</xdr:colOff>
      <xdr:row>37</xdr:row>
      <xdr:rowOff>161111</xdr:rowOff>
    </xdr:to>
    <xdr:sp macro="" textlink="">
      <xdr:nvSpPr>
        <xdr:cNvPr id="321" name="円/楕円 320"/>
        <xdr:cNvSpPr/>
      </xdr:nvSpPr>
      <xdr:spPr>
        <a:xfrm>
          <a:off x="6921500" y="64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152239</xdr:rowOff>
    </xdr:from>
    <xdr:ext cx="599010" cy="259045"/>
    <xdr:sp macro="" textlink="">
      <xdr:nvSpPr>
        <xdr:cNvPr id="322" name="テキスト ボックス 321"/>
        <xdr:cNvSpPr txBox="1"/>
      </xdr:nvSpPr>
      <xdr:spPr>
        <a:xfrm>
          <a:off x="6672794" y="64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17144</xdr:rowOff>
    </xdr:from>
    <xdr:to>
      <xdr:col>15</xdr:col>
      <xdr:colOff>180975</xdr:colOff>
      <xdr:row>58</xdr:row>
      <xdr:rowOff>142381</xdr:rowOff>
    </xdr:to>
    <xdr:cxnSp macro="">
      <xdr:nvCxnSpPr>
        <xdr:cNvPr id="351" name="直線コネクタ 350"/>
        <xdr:cNvCxnSpPr/>
      </xdr:nvCxnSpPr>
      <xdr:spPr>
        <a:xfrm>
          <a:off x="9639300" y="9961244"/>
          <a:ext cx="838200" cy="1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33930</xdr:rowOff>
    </xdr:from>
    <xdr:to>
      <xdr:col>14</xdr:col>
      <xdr:colOff>28575</xdr:colOff>
      <xdr:row>58</xdr:row>
      <xdr:rowOff>17144</xdr:rowOff>
    </xdr:to>
    <xdr:cxnSp macro="">
      <xdr:nvCxnSpPr>
        <xdr:cNvPr id="354" name="直線コネクタ 353"/>
        <xdr:cNvCxnSpPr/>
      </xdr:nvCxnSpPr>
      <xdr:spPr>
        <a:xfrm>
          <a:off x="8750300" y="9806580"/>
          <a:ext cx="889000" cy="15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33930</xdr:rowOff>
    </xdr:from>
    <xdr:to>
      <xdr:col>12</xdr:col>
      <xdr:colOff>511175</xdr:colOff>
      <xdr:row>58</xdr:row>
      <xdr:rowOff>150130</xdr:rowOff>
    </xdr:to>
    <xdr:cxnSp macro="">
      <xdr:nvCxnSpPr>
        <xdr:cNvPr id="357" name="直線コネクタ 356"/>
        <xdr:cNvCxnSpPr/>
      </xdr:nvCxnSpPr>
      <xdr:spPr>
        <a:xfrm flipV="1">
          <a:off x="7861300" y="9806580"/>
          <a:ext cx="889000" cy="2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138530</xdr:rowOff>
    </xdr:from>
    <xdr:to>
      <xdr:col>11</xdr:col>
      <xdr:colOff>307975</xdr:colOff>
      <xdr:row>58</xdr:row>
      <xdr:rowOff>150130</xdr:rowOff>
    </xdr:to>
    <xdr:cxnSp macro="">
      <xdr:nvCxnSpPr>
        <xdr:cNvPr id="360" name="直線コネクタ 359"/>
        <xdr:cNvCxnSpPr/>
      </xdr:nvCxnSpPr>
      <xdr:spPr>
        <a:xfrm>
          <a:off x="6972300" y="10082630"/>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91581</xdr:rowOff>
    </xdr:from>
    <xdr:to>
      <xdr:col>15</xdr:col>
      <xdr:colOff>231775</xdr:colOff>
      <xdr:row>59</xdr:row>
      <xdr:rowOff>21731</xdr:rowOff>
    </xdr:to>
    <xdr:sp macro="" textlink="">
      <xdr:nvSpPr>
        <xdr:cNvPr id="370" name="円/楕円 369"/>
        <xdr:cNvSpPr/>
      </xdr:nvSpPr>
      <xdr:spPr>
        <a:xfrm>
          <a:off x="10426700" y="100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6508</xdr:rowOff>
    </xdr:from>
    <xdr:ext cx="534377" cy="259045"/>
    <xdr:sp macro="" textlink="">
      <xdr:nvSpPr>
        <xdr:cNvPr id="371" name="普通建設事業費該当値テキスト"/>
        <xdr:cNvSpPr txBox="1"/>
      </xdr:nvSpPr>
      <xdr:spPr>
        <a:xfrm>
          <a:off x="10528300" y="99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137794</xdr:rowOff>
    </xdr:from>
    <xdr:to>
      <xdr:col>14</xdr:col>
      <xdr:colOff>79375</xdr:colOff>
      <xdr:row>58</xdr:row>
      <xdr:rowOff>67944</xdr:rowOff>
    </xdr:to>
    <xdr:sp macro="" textlink="">
      <xdr:nvSpPr>
        <xdr:cNvPr id="372" name="円/楕円 371"/>
        <xdr:cNvSpPr/>
      </xdr:nvSpPr>
      <xdr:spPr>
        <a:xfrm>
          <a:off x="9588500" y="99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59071</xdr:rowOff>
    </xdr:from>
    <xdr:ext cx="599010" cy="259045"/>
    <xdr:sp macro="" textlink="">
      <xdr:nvSpPr>
        <xdr:cNvPr id="373" name="テキスト ボックス 372"/>
        <xdr:cNvSpPr txBox="1"/>
      </xdr:nvSpPr>
      <xdr:spPr>
        <a:xfrm>
          <a:off x="9339794" y="1000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154580</xdr:rowOff>
    </xdr:from>
    <xdr:to>
      <xdr:col>12</xdr:col>
      <xdr:colOff>561975</xdr:colOff>
      <xdr:row>57</xdr:row>
      <xdr:rowOff>84730</xdr:rowOff>
    </xdr:to>
    <xdr:sp macro="" textlink="">
      <xdr:nvSpPr>
        <xdr:cNvPr id="374" name="円/楕円 373"/>
        <xdr:cNvSpPr/>
      </xdr:nvSpPr>
      <xdr:spPr>
        <a:xfrm>
          <a:off x="8699500" y="97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101257</xdr:rowOff>
    </xdr:from>
    <xdr:ext cx="599010" cy="259045"/>
    <xdr:sp macro="" textlink="">
      <xdr:nvSpPr>
        <xdr:cNvPr id="375" name="テキスト ボックス 374"/>
        <xdr:cNvSpPr txBox="1"/>
      </xdr:nvSpPr>
      <xdr:spPr>
        <a:xfrm>
          <a:off x="8450794" y="953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99330</xdr:rowOff>
    </xdr:from>
    <xdr:to>
      <xdr:col>11</xdr:col>
      <xdr:colOff>358775</xdr:colOff>
      <xdr:row>59</xdr:row>
      <xdr:rowOff>29480</xdr:rowOff>
    </xdr:to>
    <xdr:sp macro="" textlink="">
      <xdr:nvSpPr>
        <xdr:cNvPr id="376" name="円/楕円 375"/>
        <xdr:cNvSpPr/>
      </xdr:nvSpPr>
      <xdr:spPr>
        <a:xfrm>
          <a:off x="7810500" y="100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20607</xdr:rowOff>
    </xdr:from>
    <xdr:ext cx="534377" cy="259045"/>
    <xdr:sp macro="" textlink="">
      <xdr:nvSpPr>
        <xdr:cNvPr id="377" name="テキスト ボックス 376"/>
        <xdr:cNvSpPr txBox="1"/>
      </xdr:nvSpPr>
      <xdr:spPr>
        <a:xfrm>
          <a:off x="7594111" y="101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87730</xdr:rowOff>
    </xdr:from>
    <xdr:to>
      <xdr:col>10</xdr:col>
      <xdr:colOff>155575</xdr:colOff>
      <xdr:row>59</xdr:row>
      <xdr:rowOff>17880</xdr:rowOff>
    </xdr:to>
    <xdr:sp macro="" textlink="">
      <xdr:nvSpPr>
        <xdr:cNvPr id="378" name="円/楕円 377"/>
        <xdr:cNvSpPr/>
      </xdr:nvSpPr>
      <xdr:spPr>
        <a:xfrm>
          <a:off x="6921500" y="100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9007</xdr:rowOff>
    </xdr:from>
    <xdr:ext cx="599010" cy="259045"/>
    <xdr:sp macro="" textlink="">
      <xdr:nvSpPr>
        <xdr:cNvPr id="379" name="テキスト ボックス 378"/>
        <xdr:cNvSpPr txBox="1"/>
      </xdr:nvSpPr>
      <xdr:spPr>
        <a:xfrm>
          <a:off x="6672794" y="1012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78753</xdr:rowOff>
    </xdr:from>
    <xdr:to>
      <xdr:col>15</xdr:col>
      <xdr:colOff>180975</xdr:colOff>
      <xdr:row>79</xdr:row>
      <xdr:rowOff>17763</xdr:rowOff>
    </xdr:to>
    <xdr:cxnSp macro="">
      <xdr:nvCxnSpPr>
        <xdr:cNvPr id="408" name="直線コネクタ 407"/>
        <xdr:cNvCxnSpPr/>
      </xdr:nvCxnSpPr>
      <xdr:spPr>
        <a:xfrm>
          <a:off x="9639300" y="13451853"/>
          <a:ext cx="8382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138413</xdr:rowOff>
    </xdr:from>
    <xdr:to>
      <xdr:col>15</xdr:col>
      <xdr:colOff>231775</xdr:colOff>
      <xdr:row>79</xdr:row>
      <xdr:rowOff>68563</xdr:rowOff>
    </xdr:to>
    <xdr:sp macro="" textlink="">
      <xdr:nvSpPr>
        <xdr:cNvPr id="418" name="円/楕円 417"/>
        <xdr:cNvSpPr/>
      </xdr:nvSpPr>
      <xdr:spPr>
        <a:xfrm>
          <a:off x="10426700" y="13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53340</xdr:rowOff>
    </xdr:from>
    <xdr:ext cx="534377" cy="259045"/>
    <xdr:sp macro="" textlink="">
      <xdr:nvSpPr>
        <xdr:cNvPr id="419" name="普通建設事業費 （ うち新規整備　）該当値テキスト"/>
        <xdr:cNvSpPr txBox="1"/>
      </xdr:nvSpPr>
      <xdr:spPr>
        <a:xfrm>
          <a:off x="10528300" y="1342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27953</xdr:rowOff>
    </xdr:from>
    <xdr:to>
      <xdr:col>14</xdr:col>
      <xdr:colOff>79375</xdr:colOff>
      <xdr:row>78</xdr:row>
      <xdr:rowOff>129553</xdr:rowOff>
    </xdr:to>
    <xdr:sp macro="" textlink="">
      <xdr:nvSpPr>
        <xdr:cNvPr id="420" name="円/楕円 419"/>
        <xdr:cNvSpPr/>
      </xdr:nvSpPr>
      <xdr:spPr>
        <a:xfrm>
          <a:off x="9588500" y="13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120680</xdr:rowOff>
    </xdr:from>
    <xdr:ext cx="599010" cy="259045"/>
    <xdr:sp macro="" textlink="">
      <xdr:nvSpPr>
        <xdr:cNvPr id="421" name="テキスト ボックス 420"/>
        <xdr:cNvSpPr txBox="1"/>
      </xdr:nvSpPr>
      <xdr:spPr>
        <a:xfrm>
          <a:off x="9339794" y="134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11162</xdr:rowOff>
    </xdr:from>
    <xdr:to>
      <xdr:col>15</xdr:col>
      <xdr:colOff>180975</xdr:colOff>
      <xdr:row>98</xdr:row>
      <xdr:rowOff>76443</xdr:rowOff>
    </xdr:to>
    <xdr:cxnSp macro="">
      <xdr:nvCxnSpPr>
        <xdr:cNvPr id="448" name="直線コネクタ 447"/>
        <xdr:cNvCxnSpPr/>
      </xdr:nvCxnSpPr>
      <xdr:spPr>
        <a:xfrm>
          <a:off x="9639300" y="16813262"/>
          <a:ext cx="8382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25643</xdr:rowOff>
    </xdr:from>
    <xdr:to>
      <xdr:col>15</xdr:col>
      <xdr:colOff>231775</xdr:colOff>
      <xdr:row>98</xdr:row>
      <xdr:rowOff>127243</xdr:rowOff>
    </xdr:to>
    <xdr:sp macro="" textlink="">
      <xdr:nvSpPr>
        <xdr:cNvPr id="458" name="円/楕円 457"/>
        <xdr:cNvSpPr/>
      </xdr:nvSpPr>
      <xdr:spPr>
        <a:xfrm>
          <a:off x="10426700" y="168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131812</xdr:rowOff>
    </xdr:from>
    <xdr:to>
      <xdr:col>14</xdr:col>
      <xdr:colOff>79375</xdr:colOff>
      <xdr:row>98</xdr:row>
      <xdr:rowOff>61962</xdr:rowOff>
    </xdr:to>
    <xdr:sp macro="" textlink="">
      <xdr:nvSpPr>
        <xdr:cNvPr id="460" name="円/楕円 459"/>
        <xdr:cNvSpPr/>
      </xdr:nvSpPr>
      <xdr:spPr>
        <a:xfrm>
          <a:off x="9588500" y="167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78489</xdr:rowOff>
    </xdr:from>
    <xdr:ext cx="599010" cy="259045"/>
    <xdr:sp macro="" textlink="">
      <xdr:nvSpPr>
        <xdr:cNvPr id="461" name="テキスト ボックス 460"/>
        <xdr:cNvSpPr txBox="1"/>
      </xdr:nvSpPr>
      <xdr:spPr>
        <a:xfrm>
          <a:off x="9339794" y="1653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134157</xdr:rowOff>
    </xdr:from>
    <xdr:to>
      <xdr:col>23</xdr:col>
      <xdr:colOff>517525</xdr:colOff>
      <xdr:row>38</xdr:row>
      <xdr:rowOff>122185</xdr:rowOff>
    </xdr:to>
    <xdr:cxnSp macro="">
      <xdr:nvCxnSpPr>
        <xdr:cNvPr id="488" name="直線コネクタ 487"/>
        <xdr:cNvCxnSpPr/>
      </xdr:nvCxnSpPr>
      <xdr:spPr>
        <a:xfrm>
          <a:off x="15481300" y="6477807"/>
          <a:ext cx="838200" cy="15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134157</xdr:rowOff>
    </xdr:from>
    <xdr:to>
      <xdr:col>22</xdr:col>
      <xdr:colOff>365125</xdr:colOff>
      <xdr:row>38</xdr:row>
      <xdr:rowOff>33541</xdr:rowOff>
    </xdr:to>
    <xdr:cxnSp macro="">
      <xdr:nvCxnSpPr>
        <xdr:cNvPr id="491" name="直線コネクタ 490"/>
        <xdr:cNvCxnSpPr/>
      </xdr:nvCxnSpPr>
      <xdr:spPr>
        <a:xfrm flipV="1">
          <a:off x="14592300" y="6477807"/>
          <a:ext cx="889000" cy="7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33541</xdr:rowOff>
    </xdr:from>
    <xdr:to>
      <xdr:col>21</xdr:col>
      <xdr:colOff>161925</xdr:colOff>
      <xdr:row>38</xdr:row>
      <xdr:rowOff>102541</xdr:rowOff>
    </xdr:to>
    <xdr:cxnSp macro="">
      <xdr:nvCxnSpPr>
        <xdr:cNvPr id="494" name="直線コネクタ 493"/>
        <xdr:cNvCxnSpPr/>
      </xdr:nvCxnSpPr>
      <xdr:spPr>
        <a:xfrm flipV="1">
          <a:off x="13703300" y="6548641"/>
          <a:ext cx="889000" cy="6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90201</xdr:rowOff>
    </xdr:from>
    <xdr:to>
      <xdr:col>19</xdr:col>
      <xdr:colOff>644525</xdr:colOff>
      <xdr:row>38</xdr:row>
      <xdr:rowOff>102541</xdr:rowOff>
    </xdr:to>
    <xdr:cxnSp macro="">
      <xdr:nvCxnSpPr>
        <xdr:cNvPr id="497" name="直線コネクタ 496"/>
        <xdr:cNvCxnSpPr/>
      </xdr:nvCxnSpPr>
      <xdr:spPr>
        <a:xfrm>
          <a:off x="12814300" y="6605301"/>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71385</xdr:rowOff>
    </xdr:from>
    <xdr:to>
      <xdr:col>23</xdr:col>
      <xdr:colOff>568325</xdr:colOff>
      <xdr:row>39</xdr:row>
      <xdr:rowOff>1535</xdr:rowOff>
    </xdr:to>
    <xdr:sp macro="" textlink="">
      <xdr:nvSpPr>
        <xdr:cNvPr id="507" name="円/楕円 506"/>
        <xdr:cNvSpPr/>
      </xdr:nvSpPr>
      <xdr:spPr>
        <a:xfrm>
          <a:off x="16268700" y="65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83357</xdr:rowOff>
    </xdr:from>
    <xdr:to>
      <xdr:col>22</xdr:col>
      <xdr:colOff>415925</xdr:colOff>
      <xdr:row>38</xdr:row>
      <xdr:rowOff>13506</xdr:rowOff>
    </xdr:to>
    <xdr:sp macro="" textlink="">
      <xdr:nvSpPr>
        <xdr:cNvPr id="509" name="円/楕円 508"/>
        <xdr:cNvSpPr/>
      </xdr:nvSpPr>
      <xdr:spPr>
        <a:xfrm>
          <a:off x="15430500" y="6427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30034</xdr:rowOff>
    </xdr:from>
    <xdr:ext cx="534377" cy="259045"/>
    <xdr:sp macro="" textlink="">
      <xdr:nvSpPr>
        <xdr:cNvPr id="510" name="テキスト ボックス 509"/>
        <xdr:cNvSpPr txBox="1"/>
      </xdr:nvSpPr>
      <xdr:spPr>
        <a:xfrm>
          <a:off x="15214111" y="62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154191</xdr:rowOff>
    </xdr:from>
    <xdr:to>
      <xdr:col>21</xdr:col>
      <xdr:colOff>212725</xdr:colOff>
      <xdr:row>38</xdr:row>
      <xdr:rowOff>84341</xdr:rowOff>
    </xdr:to>
    <xdr:sp macro="" textlink="">
      <xdr:nvSpPr>
        <xdr:cNvPr id="511" name="円/楕円 510"/>
        <xdr:cNvSpPr/>
      </xdr:nvSpPr>
      <xdr:spPr>
        <a:xfrm>
          <a:off x="14541500" y="6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100868</xdr:rowOff>
    </xdr:from>
    <xdr:ext cx="534377" cy="259045"/>
    <xdr:sp macro="" textlink="">
      <xdr:nvSpPr>
        <xdr:cNvPr id="512" name="テキスト ボックス 511"/>
        <xdr:cNvSpPr txBox="1"/>
      </xdr:nvSpPr>
      <xdr:spPr>
        <a:xfrm>
          <a:off x="14325111" y="62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51741</xdr:rowOff>
    </xdr:from>
    <xdr:to>
      <xdr:col>20</xdr:col>
      <xdr:colOff>9525</xdr:colOff>
      <xdr:row>38</xdr:row>
      <xdr:rowOff>153341</xdr:rowOff>
    </xdr:to>
    <xdr:sp macro="" textlink="">
      <xdr:nvSpPr>
        <xdr:cNvPr id="513" name="円/楕円 512"/>
        <xdr:cNvSpPr/>
      </xdr:nvSpPr>
      <xdr:spPr>
        <a:xfrm>
          <a:off x="13652500" y="65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144468</xdr:rowOff>
    </xdr:from>
    <xdr:ext cx="534377" cy="259045"/>
    <xdr:sp macro="" textlink="">
      <xdr:nvSpPr>
        <xdr:cNvPr id="514" name="テキスト ボックス 513"/>
        <xdr:cNvSpPr txBox="1"/>
      </xdr:nvSpPr>
      <xdr:spPr>
        <a:xfrm>
          <a:off x="13436111" y="66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39401</xdr:rowOff>
    </xdr:from>
    <xdr:to>
      <xdr:col>18</xdr:col>
      <xdr:colOff>492125</xdr:colOff>
      <xdr:row>38</xdr:row>
      <xdr:rowOff>141001</xdr:rowOff>
    </xdr:to>
    <xdr:sp macro="" textlink="">
      <xdr:nvSpPr>
        <xdr:cNvPr id="515" name="円/楕円 514"/>
        <xdr:cNvSpPr/>
      </xdr:nvSpPr>
      <xdr:spPr>
        <a:xfrm>
          <a:off x="12763500" y="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157528</xdr:rowOff>
    </xdr:from>
    <xdr:ext cx="534377" cy="259045"/>
    <xdr:sp macro="" textlink="">
      <xdr:nvSpPr>
        <xdr:cNvPr id="516" name="テキスト ボックス 515"/>
        <xdr:cNvSpPr txBox="1"/>
      </xdr:nvSpPr>
      <xdr:spPr>
        <a:xfrm>
          <a:off x="12547111" y="63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108809</xdr:rowOff>
    </xdr:from>
    <xdr:to>
      <xdr:col>23</xdr:col>
      <xdr:colOff>517525</xdr:colOff>
      <xdr:row>77</xdr:row>
      <xdr:rowOff>146376</xdr:rowOff>
    </xdr:to>
    <xdr:cxnSp macro="">
      <xdr:nvCxnSpPr>
        <xdr:cNvPr id="600" name="直線コネクタ 599"/>
        <xdr:cNvCxnSpPr/>
      </xdr:nvCxnSpPr>
      <xdr:spPr>
        <a:xfrm>
          <a:off x="15481300" y="13310459"/>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69845</xdr:rowOff>
    </xdr:from>
    <xdr:to>
      <xdr:col>22</xdr:col>
      <xdr:colOff>365125</xdr:colOff>
      <xdr:row>77</xdr:row>
      <xdr:rowOff>108809</xdr:rowOff>
    </xdr:to>
    <xdr:cxnSp macro="">
      <xdr:nvCxnSpPr>
        <xdr:cNvPr id="603" name="直線コネクタ 602"/>
        <xdr:cNvCxnSpPr/>
      </xdr:nvCxnSpPr>
      <xdr:spPr>
        <a:xfrm>
          <a:off x="14592300" y="13271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37957</xdr:rowOff>
    </xdr:from>
    <xdr:to>
      <xdr:col>21</xdr:col>
      <xdr:colOff>161925</xdr:colOff>
      <xdr:row>77</xdr:row>
      <xdr:rowOff>69845</xdr:rowOff>
    </xdr:to>
    <xdr:cxnSp macro="">
      <xdr:nvCxnSpPr>
        <xdr:cNvPr id="606" name="直線コネクタ 605"/>
        <xdr:cNvCxnSpPr/>
      </xdr:nvCxnSpPr>
      <xdr:spPr>
        <a:xfrm>
          <a:off x="13703300" y="13239607"/>
          <a:ext cx="8890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153808</xdr:rowOff>
    </xdr:from>
    <xdr:to>
      <xdr:col>19</xdr:col>
      <xdr:colOff>644525</xdr:colOff>
      <xdr:row>77</xdr:row>
      <xdr:rowOff>37957</xdr:rowOff>
    </xdr:to>
    <xdr:cxnSp macro="">
      <xdr:nvCxnSpPr>
        <xdr:cNvPr id="609" name="直線コネクタ 608"/>
        <xdr:cNvCxnSpPr/>
      </xdr:nvCxnSpPr>
      <xdr:spPr>
        <a:xfrm>
          <a:off x="12814300" y="13184008"/>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95576</xdr:rowOff>
    </xdr:from>
    <xdr:to>
      <xdr:col>23</xdr:col>
      <xdr:colOff>568325</xdr:colOff>
      <xdr:row>78</xdr:row>
      <xdr:rowOff>25726</xdr:rowOff>
    </xdr:to>
    <xdr:sp macro="" textlink="">
      <xdr:nvSpPr>
        <xdr:cNvPr id="619" name="円/楕円 618"/>
        <xdr:cNvSpPr/>
      </xdr:nvSpPr>
      <xdr:spPr>
        <a:xfrm>
          <a:off x="162687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74003</xdr:rowOff>
    </xdr:from>
    <xdr:ext cx="599010" cy="259045"/>
    <xdr:sp macro="" textlink="">
      <xdr:nvSpPr>
        <xdr:cNvPr id="620" name="公債費該当値テキスト"/>
        <xdr:cNvSpPr txBox="1"/>
      </xdr:nvSpPr>
      <xdr:spPr>
        <a:xfrm>
          <a:off x="16370300" y="1327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58009</xdr:rowOff>
    </xdr:from>
    <xdr:to>
      <xdr:col>22</xdr:col>
      <xdr:colOff>415925</xdr:colOff>
      <xdr:row>77</xdr:row>
      <xdr:rowOff>159609</xdr:rowOff>
    </xdr:to>
    <xdr:sp macro="" textlink="">
      <xdr:nvSpPr>
        <xdr:cNvPr id="621" name="円/楕円 620"/>
        <xdr:cNvSpPr/>
      </xdr:nvSpPr>
      <xdr:spPr>
        <a:xfrm>
          <a:off x="15430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150736</xdr:rowOff>
    </xdr:from>
    <xdr:ext cx="599010" cy="259045"/>
    <xdr:sp macro="" textlink="">
      <xdr:nvSpPr>
        <xdr:cNvPr id="622" name="テキスト ボックス 621"/>
        <xdr:cNvSpPr txBox="1"/>
      </xdr:nvSpPr>
      <xdr:spPr>
        <a:xfrm>
          <a:off x="15181794"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19045</xdr:rowOff>
    </xdr:from>
    <xdr:to>
      <xdr:col>21</xdr:col>
      <xdr:colOff>212725</xdr:colOff>
      <xdr:row>77</xdr:row>
      <xdr:rowOff>120645</xdr:rowOff>
    </xdr:to>
    <xdr:sp macro="" textlink="">
      <xdr:nvSpPr>
        <xdr:cNvPr id="623" name="円/楕円 622"/>
        <xdr:cNvSpPr/>
      </xdr:nvSpPr>
      <xdr:spPr>
        <a:xfrm>
          <a:off x="14541500" y="132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137172</xdr:rowOff>
    </xdr:from>
    <xdr:ext cx="599010" cy="259045"/>
    <xdr:sp macro="" textlink="">
      <xdr:nvSpPr>
        <xdr:cNvPr id="624" name="テキスト ボックス 623"/>
        <xdr:cNvSpPr txBox="1"/>
      </xdr:nvSpPr>
      <xdr:spPr>
        <a:xfrm>
          <a:off x="14292794" y="129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158607</xdr:rowOff>
    </xdr:from>
    <xdr:to>
      <xdr:col>20</xdr:col>
      <xdr:colOff>9525</xdr:colOff>
      <xdr:row>77</xdr:row>
      <xdr:rowOff>88757</xdr:rowOff>
    </xdr:to>
    <xdr:sp macro="" textlink="">
      <xdr:nvSpPr>
        <xdr:cNvPr id="625" name="円/楕円 624"/>
        <xdr:cNvSpPr/>
      </xdr:nvSpPr>
      <xdr:spPr>
        <a:xfrm>
          <a:off x="13652500" y="131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105284</xdr:rowOff>
    </xdr:from>
    <xdr:ext cx="599010" cy="259045"/>
    <xdr:sp macro="" textlink="">
      <xdr:nvSpPr>
        <xdr:cNvPr id="626" name="テキスト ボックス 625"/>
        <xdr:cNvSpPr txBox="1"/>
      </xdr:nvSpPr>
      <xdr:spPr>
        <a:xfrm>
          <a:off x="13403794" y="1296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103008</xdr:rowOff>
    </xdr:from>
    <xdr:to>
      <xdr:col>18</xdr:col>
      <xdr:colOff>492125</xdr:colOff>
      <xdr:row>77</xdr:row>
      <xdr:rowOff>33158</xdr:rowOff>
    </xdr:to>
    <xdr:sp macro="" textlink="">
      <xdr:nvSpPr>
        <xdr:cNvPr id="627" name="円/楕円 626"/>
        <xdr:cNvSpPr/>
      </xdr:nvSpPr>
      <xdr:spPr>
        <a:xfrm>
          <a:off x="12763500" y="131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49685</xdr:rowOff>
    </xdr:from>
    <xdr:ext cx="599010" cy="259045"/>
    <xdr:sp macro="" textlink="">
      <xdr:nvSpPr>
        <xdr:cNvPr id="628" name="テキスト ボックス 627"/>
        <xdr:cNvSpPr txBox="1"/>
      </xdr:nvSpPr>
      <xdr:spPr>
        <a:xfrm>
          <a:off x="12514794" y="129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163145</xdr:rowOff>
    </xdr:from>
    <xdr:to>
      <xdr:col>23</xdr:col>
      <xdr:colOff>517525</xdr:colOff>
      <xdr:row>99</xdr:row>
      <xdr:rowOff>39934</xdr:rowOff>
    </xdr:to>
    <xdr:cxnSp macro="">
      <xdr:nvCxnSpPr>
        <xdr:cNvPr id="657" name="直線コネクタ 656"/>
        <xdr:cNvCxnSpPr/>
      </xdr:nvCxnSpPr>
      <xdr:spPr>
        <a:xfrm flipV="1">
          <a:off x="15481300" y="16965245"/>
          <a:ext cx="8382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102764</xdr:rowOff>
    </xdr:from>
    <xdr:to>
      <xdr:col>22</xdr:col>
      <xdr:colOff>365125</xdr:colOff>
      <xdr:row>99</xdr:row>
      <xdr:rowOff>39934</xdr:rowOff>
    </xdr:to>
    <xdr:cxnSp macro="">
      <xdr:nvCxnSpPr>
        <xdr:cNvPr id="660" name="直線コネクタ 659"/>
        <xdr:cNvCxnSpPr/>
      </xdr:nvCxnSpPr>
      <xdr:spPr>
        <a:xfrm>
          <a:off x="14592300" y="16904864"/>
          <a:ext cx="889000" cy="10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102764</xdr:rowOff>
    </xdr:from>
    <xdr:to>
      <xdr:col>21</xdr:col>
      <xdr:colOff>161925</xdr:colOff>
      <xdr:row>98</xdr:row>
      <xdr:rowOff>118211</xdr:rowOff>
    </xdr:to>
    <xdr:cxnSp macro="">
      <xdr:nvCxnSpPr>
        <xdr:cNvPr id="663" name="直線コネクタ 662"/>
        <xdr:cNvCxnSpPr/>
      </xdr:nvCxnSpPr>
      <xdr:spPr>
        <a:xfrm flipV="1">
          <a:off x="13703300" y="16904864"/>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118211</xdr:rowOff>
    </xdr:from>
    <xdr:to>
      <xdr:col>19</xdr:col>
      <xdr:colOff>644525</xdr:colOff>
      <xdr:row>99</xdr:row>
      <xdr:rowOff>37661</xdr:rowOff>
    </xdr:to>
    <xdr:cxnSp macro="">
      <xdr:nvCxnSpPr>
        <xdr:cNvPr id="666" name="直線コネクタ 665"/>
        <xdr:cNvCxnSpPr/>
      </xdr:nvCxnSpPr>
      <xdr:spPr>
        <a:xfrm flipV="1">
          <a:off x="12814300" y="16920311"/>
          <a:ext cx="889000" cy="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112345</xdr:rowOff>
    </xdr:from>
    <xdr:to>
      <xdr:col>23</xdr:col>
      <xdr:colOff>568325</xdr:colOff>
      <xdr:row>99</xdr:row>
      <xdr:rowOff>42495</xdr:rowOff>
    </xdr:to>
    <xdr:sp macro="" textlink="">
      <xdr:nvSpPr>
        <xdr:cNvPr id="676" name="円/楕円 675"/>
        <xdr:cNvSpPr/>
      </xdr:nvSpPr>
      <xdr:spPr>
        <a:xfrm>
          <a:off x="16268700" y="169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160584</xdr:rowOff>
    </xdr:from>
    <xdr:to>
      <xdr:col>22</xdr:col>
      <xdr:colOff>415925</xdr:colOff>
      <xdr:row>99</xdr:row>
      <xdr:rowOff>90734</xdr:rowOff>
    </xdr:to>
    <xdr:sp macro="" textlink="">
      <xdr:nvSpPr>
        <xdr:cNvPr id="678" name="円/楕円 677"/>
        <xdr:cNvSpPr/>
      </xdr:nvSpPr>
      <xdr:spPr>
        <a:xfrm>
          <a:off x="15430500" y="16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81861</xdr:rowOff>
    </xdr:from>
    <xdr:ext cx="469744" cy="259045"/>
    <xdr:sp macro="" textlink="">
      <xdr:nvSpPr>
        <xdr:cNvPr id="679" name="テキスト ボックス 678"/>
        <xdr:cNvSpPr txBox="1"/>
      </xdr:nvSpPr>
      <xdr:spPr>
        <a:xfrm>
          <a:off x="15246427" y="170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51964</xdr:rowOff>
    </xdr:from>
    <xdr:to>
      <xdr:col>21</xdr:col>
      <xdr:colOff>212725</xdr:colOff>
      <xdr:row>98</xdr:row>
      <xdr:rowOff>153564</xdr:rowOff>
    </xdr:to>
    <xdr:sp macro="" textlink="">
      <xdr:nvSpPr>
        <xdr:cNvPr id="680" name="円/楕円 679"/>
        <xdr:cNvSpPr/>
      </xdr:nvSpPr>
      <xdr:spPr>
        <a:xfrm>
          <a:off x="14541500" y="168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170091</xdr:rowOff>
    </xdr:from>
    <xdr:ext cx="534377" cy="259045"/>
    <xdr:sp macro="" textlink="">
      <xdr:nvSpPr>
        <xdr:cNvPr id="681" name="テキスト ボックス 680"/>
        <xdr:cNvSpPr txBox="1"/>
      </xdr:nvSpPr>
      <xdr:spPr>
        <a:xfrm>
          <a:off x="14325111" y="166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67411</xdr:rowOff>
    </xdr:from>
    <xdr:to>
      <xdr:col>20</xdr:col>
      <xdr:colOff>9525</xdr:colOff>
      <xdr:row>98</xdr:row>
      <xdr:rowOff>169011</xdr:rowOff>
    </xdr:to>
    <xdr:sp macro="" textlink="">
      <xdr:nvSpPr>
        <xdr:cNvPr id="682" name="円/楕円 681"/>
        <xdr:cNvSpPr/>
      </xdr:nvSpPr>
      <xdr:spPr>
        <a:xfrm>
          <a:off x="13652500" y="168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160138</xdr:rowOff>
    </xdr:from>
    <xdr:ext cx="534377" cy="259045"/>
    <xdr:sp macro="" textlink="">
      <xdr:nvSpPr>
        <xdr:cNvPr id="683" name="テキスト ボックス 682"/>
        <xdr:cNvSpPr txBox="1"/>
      </xdr:nvSpPr>
      <xdr:spPr>
        <a:xfrm>
          <a:off x="13436111" y="169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158311</xdr:rowOff>
    </xdr:from>
    <xdr:to>
      <xdr:col>18</xdr:col>
      <xdr:colOff>492125</xdr:colOff>
      <xdr:row>99</xdr:row>
      <xdr:rowOff>88461</xdr:rowOff>
    </xdr:to>
    <xdr:sp macro="" textlink="">
      <xdr:nvSpPr>
        <xdr:cNvPr id="684" name="円/楕円 683"/>
        <xdr:cNvSpPr/>
      </xdr:nvSpPr>
      <xdr:spPr>
        <a:xfrm>
          <a:off x="12763500" y="169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79588</xdr:rowOff>
    </xdr:from>
    <xdr:ext cx="469744" cy="259045"/>
    <xdr:sp macro="" textlink="">
      <xdr:nvSpPr>
        <xdr:cNvPr id="685" name="テキスト ボックス 684"/>
        <xdr:cNvSpPr txBox="1"/>
      </xdr:nvSpPr>
      <xdr:spPr>
        <a:xfrm>
          <a:off x="12579427" y="170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80721</xdr:rowOff>
    </xdr:from>
    <xdr:to>
      <xdr:col>31</xdr:col>
      <xdr:colOff>34925</xdr:colOff>
      <xdr:row>39</xdr:row>
      <xdr:rowOff>44450</xdr:rowOff>
    </xdr:to>
    <xdr:cxnSp macro="">
      <xdr:nvCxnSpPr>
        <xdr:cNvPr id="717" name="直線コネクタ 716"/>
        <xdr:cNvCxnSpPr/>
      </xdr:nvCxnSpPr>
      <xdr:spPr>
        <a:xfrm>
          <a:off x="20434300" y="6595821"/>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80721</xdr:rowOff>
    </xdr:from>
    <xdr:to>
      <xdr:col>29</xdr:col>
      <xdr:colOff>517525</xdr:colOff>
      <xdr:row>39</xdr:row>
      <xdr:rowOff>44450</xdr:rowOff>
    </xdr:to>
    <xdr:cxnSp macro="">
      <xdr:nvCxnSpPr>
        <xdr:cNvPr id="720" name="直線コネクタ 719"/>
        <xdr:cNvCxnSpPr/>
      </xdr:nvCxnSpPr>
      <xdr:spPr>
        <a:xfrm flipV="1">
          <a:off x="19545300" y="6595821"/>
          <a:ext cx="889000" cy="1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29921</xdr:rowOff>
    </xdr:from>
    <xdr:to>
      <xdr:col>29</xdr:col>
      <xdr:colOff>568325</xdr:colOff>
      <xdr:row>38</xdr:row>
      <xdr:rowOff>131521</xdr:rowOff>
    </xdr:to>
    <xdr:sp macro="" textlink="">
      <xdr:nvSpPr>
        <xdr:cNvPr id="737" name="円/楕円 736"/>
        <xdr:cNvSpPr/>
      </xdr:nvSpPr>
      <xdr:spPr>
        <a:xfrm>
          <a:off x="20383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148048</xdr:rowOff>
    </xdr:from>
    <xdr:ext cx="469744" cy="259045"/>
    <xdr:sp macro="" textlink="">
      <xdr:nvSpPr>
        <xdr:cNvPr id="738" name="テキスト ボックス 737"/>
        <xdr:cNvSpPr txBox="1"/>
      </xdr:nvSpPr>
      <xdr:spPr>
        <a:xfrm>
          <a:off x="20199427"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28715</xdr:rowOff>
    </xdr:from>
    <xdr:to>
      <xdr:col>32</xdr:col>
      <xdr:colOff>187325</xdr:colOff>
      <xdr:row>59</xdr:row>
      <xdr:rowOff>28966</xdr:rowOff>
    </xdr:to>
    <xdr:cxnSp macro="">
      <xdr:nvCxnSpPr>
        <xdr:cNvPr id="771" name="直線コネクタ 770"/>
        <xdr:cNvCxnSpPr/>
      </xdr:nvCxnSpPr>
      <xdr:spPr>
        <a:xfrm flipV="1">
          <a:off x="21323300" y="10144265"/>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28966</xdr:rowOff>
    </xdr:from>
    <xdr:to>
      <xdr:col>31</xdr:col>
      <xdr:colOff>34925</xdr:colOff>
      <xdr:row>59</xdr:row>
      <xdr:rowOff>29065</xdr:rowOff>
    </xdr:to>
    <xdr:cxnSp macro="">
      <xdr:nvCxnSpPr>
        <xdr:cNvPr id="774" name="直線コネクタ 773"/>
        <xdr:cNvCxnSpPr/>
      </xdr:nvCxnSpPr>
      <xdr:spPr>
        <a:xfrm flipV="1">
          <a:off x="20434300" y="10144516"/>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29065</xdr:rowOff>
    </xdr:from>
    <xdr:to>
      <xdr:col>29</xdr:col>
      <xdr:colOff>517525</xdr:colOff>
      <xdr:row>59</xdr:row>
      <xdr:rowOff>32997</xdr:rowOff>
    </xdr:to>
    <xdr:cxnSp macro="">
      <xdr:nvCxnSpPr>
        <xdr:cNvPr id="777" name="直線コネクタ 776"/>
        <xdr:cNvCxnSpPr/>
      </xdr:nvCxnSpPr>
      <xdr:spPr>
        <a:xfrm flipV="1">
          <a:off x="19545300" y="1014461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31283</xdr:rowOff>
    </xdr:from>
    <xdr:to>
      <xdr:col>28</xdr:col>
      <xdr:colOff>314325</xdr:colOff>
      <xdr:row>59</xdr:row>
      <xdr:rowOff>32997</xdr:rowOff>
    </xdr:to>
    <xdr:cxnSp macro="">
      <xdr:nvCxnSpPr>
        <xdr:cNvPr id="780" name="直線コネクタ 779"/>
        <xdr:cNvCxnSpPr/>
      </xdr:nvCxnSpPr>
      <xdr:spPr>
        <a:xfrm>
          <a:off x="18656300" y="1014683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149365</xdr:rowOff>
    </xdr:from>
    <xdr:to>
      <xdr:col>32</xdr:col>
      <xdr:colOff>238125</xdr:colOff>
      <xdr:row>59</xdr:row>
      <xdr:rowOff>79515</xdr:rowOff>
    </xdr:to>
    <xdr:sp macro="" textlink="">
      <xdr:nvSpPr>
        <xdr:cNvPr id="790" name="円/楕円 789"/>
        <xdr:cNvSpPr/>
      </xdr:nvSpPr>
      <xdr:spPr>
        <a:xfrm>
          <a:off x="221107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149616</xdr:rowOff>
    </xdr:from>
    <xdr:to>
      <xdr:col>31</xdr:col>
      <xdr:colOff>85725</xdr:colOff>
      <xdr:row>59</xdr:row>
      <xdr:rowOff>79766</xdr:rowOff>
    </xdr:to>
    <xdr:sp macro="" textlink="">
      <xdr:nvSpPr>
        <xdr:cNvPr id="792" name="円/楕円 791"/>
        <xdr:cNvSpPr/>
      </xdr:nvSpPr>
      <xdr:spPr>
        <a:xfrm>
          <a:off x="21272500" y="10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70893</xdr:rowOff>
    </xdr:from>
    <xdr:ext cx="469744" cy="259045"/>
    <xdr:sp macro="" textlink="">
      <xdr:nvSpPr>
        <xdr:cNvPr id="793" name="テキスト ボックス 792"/>
        <xdr:cNvSpPr txBox="1"/>
      </xdr:nvSpPr>
      <xdr:spPr>
        <a:xfrm>
          <a:off x="21088427" y="10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149715</xdr:rowOff>
    </xdr:from>
    <xdr:to>
      <xdr:col>29</xdr:col>
      <xdr:colOff>568325</xdr:colOff>
      <xdr:row>59</xdr:row>
      <xdr:rowOff>79865</xdr:rowOff>
    </xdr:to>
    <xdr:sp macro="" textlink="">
      <xdr:nvSpPr>
        <xdr:cNvPr id="794" name="円/楕円 793"/>
        <xdr:cNvSpPr/>
      </xdr:nvSpPr>
      <xdr:spPr>
        <a:xfrm>
          <a:off x="20383500" y="10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70992</xdr:rowOff>
    </xdr:from>
    <xdr:ext cx="469744" cy="259045"/>
    <xdr:sp macro="" textlink="">
      <xdr:nvSpPr>
        <xdr:cNvPr id="795" name="テキスト ボックス 794"/>
        <xdr:cNvSpPr txBox="1"/>
      </xdr:nvSpPr>
      <xdr:spPr>
        <a:xfrm>
          <a:off x="20199427" y="101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153647</xdr:rowOff>
    </xdr:from>
    <xdr:to>
      <xdr:col>28</xdr:col>
      <xdr:colOff>365125</xdr:colOff>
      <xdr:row>59</xdr:row>
      <xdr:rowOff>83797</xdr:rowOff>
    </xdr:to>
    <xdr:sp macro="" textlink="">
      <xdr:nvSpPr>
        <xdr:cNvPr id="796" name="円/楕円 795"/>
        <xdr:cNvSpPr/>
      </xdr:nvSpPr>
      <xdr:spPr>
        <a:xfrm>
          <a:off x="19494500" y="100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74924</xdr:rowOff>
    </xdr:from>
    <xdr:ext cx="469744" cy="259045"/>
    <xdr:sp macro="" textlink="">
      <xdr:nvSpPr>
        <xdr:cNvPr id="797" name="テキスト ボックス 796"/>
        <xdr:cNvSpPr txBox="1"/>
      </xdr:nvSpPr>
      <xdr:spPr>
        <a:xfrm>
          <a:off x="19310427" y="101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151933</xdr:rowOff>
    </xdr:from>
    <xdr:to>
      <xdr:col>27</xdr:col>
      <xdr:colOff>161925</xdr:colOff>
      <xdr:row>59</xdr:row>
      <xdr:rowOff>82083</xdr:rowOff>
    </xdr:to>
    <xdr:sp macro="" textlink="">
      <xdr:nvSpPr>
        <xdr:cNvPr id="798" name="円/楕円 797"/>
        <xdr:cNvSpPr/>
      </xdr:nvSpPr>
      <xdr:spPr>
        <a:xfrm>
          <a:off x="18605500" y="100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73210</xdr:rowOff>
    </xdr:from>
    <xdr:ext cx="469744" cy="259045"/>
    <xdr:sp macro="" textlink="">
      <xdr:nvSpPr>
        <xdr:cNvPr id="799" name="テキスト ボックス 798"/>
        <xdr:cNvSpPr txBox="1"/>
      </xdr:nvSpPr>
      <xdr:spPr>
        <a:xfrm>
          <a:off x="18421427" y="101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33344</xdr:rowOff>
    </xdr:from>
    <xdr:to>
      <xdr:col>32</xdr:col>
      <xdr:colOff>187325</xdr:colOff>
      <xdr:row>76</xdr:row>
      <xdr:rowOff>54291</xdr:rowOff>
    </xdr:to>
    <xdr:cxnSp macro="">
      <xdr:nvCxnSpPr>
        <xdr:cNvPr id="828" name="直線コネクタ 827"/>
        <xdr:cNvCxnSpPr/>
      </xdr:nvCxnSpPr>
      <xdr:spPr>
        <a:xfrm flipV="1">
          <a:off x="21323300" y="13063544"/>
          <a:ext cx="8382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54291</xdr:rowOff>
    </xdr:from>
    <xdr:to>
      <xdr:col>31</xdr:col>
      <xdr:colOff>34925</xdr:colOff>
      <xdr:row>76</xdr:row>
      <xdr:rowOff>81254</xdr:rowOff>
    </xdr:to>
    <xdr:cxnSp macro="">
      <xdr:nvCxnSpPr>
        <xdr:cNvPr id="831" name="直線コネクタ 830"/>
        <xdr:cNvCxnSpPr/>
      </xdr:nvCxnSpPr>
      <xdr:spPr>
        <a:xfrm flipV="1">
          <a:off x="20434300" y="13084491"/>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81254</xdr:rowOff>
    </xdr:from>
    <xdr:to>
      <xdr:col>29</xdr:col>
      <xdr:colOff>517525</xdr:colOff>
      <xdr:row>76</xdr:row>
      <xdr:rowOff>93751</xdr:rowOff>
    </xdr:to>
    <xdr:cxnSp macro="">
      <xdr:nvCxnSpPr>
        <xdr:cNvPr id="834" name="直線コネクタ 833"/>
        <xdr:cNvCxnSpPr/>
      </xdr:nvCxnSpPr>
      <xdr:spPr>
        <a:xfrm flipV="1">
          <a:off x="19545300" y="1311145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52325</xdr:rowOff>
    </xdr:from>
    <xdr:to>
      <xdr:col>28</xdr:col>
      <xdr:colOff>314325</xdr:colOff>
      <xdr:row>76</xdr:row>
      <xdr:rowOff>93751</xdr:rowOff>
    </xdr:to>
    <xdr:cxnSp macro="">
      <xdr:nvCxnSpPr>
        <xdr:cNvPr id="837" name="直線コネクタ 836"/>
        <xdr:cNvCxnSpPr/>
      </xdr:nvCxnSpPr>
      <xdr:spPr>
        <a:xfrm>
          <a:off x="18656300" y="13082525"/>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153994</xdr:rowOff>
    </xdr:from>
    <xdr:to>
      <xdr:col>32</xdr:col>
      <xdr:colOff>238125</xdr:colOff>
      <xdr:row>76</xdr:row>
      <xdr:rowOff>84144</xdr:rowOff>
    </xdr:to>
    <xdr:sp macro="" textlink="">
      <xdr:nvSpPr>
        <xdr:cNvPr id="847" name="円/楕円 846"/>
        <xdr:cNvSpPr/>
      </xdr:nvSpPr>
      <xdr:spPr>
        <a:xfrm>
          <a:off x="221107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5421</xdr:rowOff>
    </xdr:from>
    <xdr:ext cx="599010" cy="259045"/>
    <xdr:sp macro="" textlink="">
      <xdr:nvSpPr>
        <xdr:cNvPr id="848" name="繰出金該当値テキスト"/>
        <xdr:cNvSpPr txBox="1"/>
      </xdr:nvSpPr>
      <xdr:spPr>
        <a:xfrm>
          <a:off x="22212300" y="128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3491</xdr:rowOff>
    </xdr:from>
    <xdr:to>
      <xdr:col>31</xdr:col>
      <xdr:colOff>85725</xdr:colOff>
      <xdr:row>76</xdr:row>
      <xdr:rowOff>105091</xdr:rowOff>
    </xdr:to>
    <xdr:sp macro="" textlink="">
      <xdr:nvSpPr>
        <xdr:cNvPr id="849" name="円/楕円 848"/>
        <xdr:cNvSpPr/>
      </xdr:nvSpPr>
      <xdr:spPr>
        <a:xfrm>
          <a:off x="21272500" y="13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121618</xdr:rowOff>
    </xdr:from>
    <xdr:ext cx="599010" cy="259045"/>
    <xdr:sp macro="" textlink="">
      <xdr:nvSpPr>
        <xdr:cNvPr id="850" name="テキスト ボックス 849"/>
        <xdr:cNvSpPr txBox="1"/>
      </xdr:nvSpPr>
      <xdr:spPr>
        <a:xfrm>
          <a:off x="21023794" y="1280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132,417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30454</xdr:rowOff>
    </xdr:from>
    <xdr:to>
      <xdr:col>29</xdr:col>
      <xdr:colOff>568325</xdr:colOff>
      <xdr:row>76</xdr:row>
      <xdr:rowOff>132054</xdr:rowOff>
    </xdr:to>
    <xdr:sp macro="" textlink="">
      <xdr:nvSpPr>
        <xdr:cNvPr id="851" name="円/楕円 850"/>
        <xdr:cNvSpPr/>
      </xdr:nvSpPr>
      <xdr:spPr>
        <a:xfrm>
          <a:off x="20383500" y="130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148582</xdr:rowOff>
    </xdr:from>
    <xdr:ext cx="599010" cy="259045"/>
    <xdr:sp macro="" textlink="">
      <xdr:nvSpPr>
        <xdr:cNvPr id="852" name="テキスト ボックス 851"/>
        <xdr:cNvSpPr txBox="1"/>
      </xdr:nvSpPr>
      <xdr:spPr>
        <a:xfrm>
          <a:off x="20134794" y="128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42951</xdr:rowOff>
    </xdr:from>
    <xdr:to>
      <xdr:col>28</xdr:col>
      <xdr:colOff>365125</xdr:colOff>
      <xdr:row>76</xdr:row>
      <xdr:rowOff>144551</xdr:rowOff>
    </xdr:to>
    <xdr:sp macro="" textlink="">
      <xdr:nvSpPr>
        <xdr:cNvPr id="853" name="円/楕円 852"/>
        <xdr:cNvSpPr/>
      </xdr:nvSpPr>
      <xdr:spPr>
        <a:xfrm>
          <a:off x="194945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161079</xdr:rowOff>
    </xdr:from>
    <xdr:ext cx="599010" cy="259045"/>
    <xdr:sp macro="" textlink="">
      <xdr:nvSpPr>
        <xdr:cNvPr id="854" name="テキスト ボックス 853"/>
        <xdr:cNvSpPr txBox="1"/>
      </xdr:nvSpPr>
      <xdr:spPr>
        <a:xfrm>
          <a:off x="19245794" y="1284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1525</xdr:rowOff>
    </xdr:from>
    <xdr:to>
      <xdr:col>27</xdr:col>
      <xdr:colOff>161925</xdr:colOff>
      <xdr:row>76</xdr:row>
      <xdr:rowOff>103125</xdr:rowOff>
    </xdr:to>
    <xdr:sp macro="" textlink="">
      <xdr:nvSpPr>
        <xdr:cNvPr id="855" name="円/楕円 854"/>
        <xdr:cNvSpPr/>
      </xdr:nvSpPr>
      <xdr:spPr>
        <a:xfrm>
          <a:off x="18605500" y="130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119652</xdr:rowOff>
    </xdr:from>
    <xdr:ext cx="599010" cy="259045"/>
    <xdr:sp macro="" textlink="">
      <xdr:nvSpPr>
        <xdr:cNvPr id="856" name="テキスト ボックス 855"/>
        <xdr:cNvSpPr txBox="1"/>
      </xdr:nvSpPr>
      <xdr:spPr>
        <a:xfrm>
          <a:off x="18356794" y="1280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と比べ、人件費、維持補修費、扶助費、補助費等、繰出金が上回っている。要因は、職員年齢構成が高いこと、庁舎が分散していることによる維持管理費の増、人口減少と高齢化による社会福祉費、生活保護費の増、</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一部事務組合の施設の大規模改修に伴う負担金の増、公営企業の利用者減少による経営維持繰出金の増などが挙げられる。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昨年度と比べ大幅に減少した普通建設事業、災害復旧事業については、中学校解体工事、道の駅整備事業、給食センター移転工事、Ｈ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年大雨災害に係る災害復旧などの減が原因となっている。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今後の対策として、主な要因である人口減少を抑制するための施策を行っていく。また、維持経費節減のため、庁舎統合</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も視野に入れた事務事業の見直しにより経費の節減を図る。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
3,137
124.52
3,614,575
3,387,796
220,213
2,104,966
3,862,232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78354</xdr:rowOff>
    </xdr:from>
    <xdr:to>
      <xdr:col>6</xdr:col>
      <xdr:colOff>511175</xdr:colOff>
      <xdr:row>37</xdr:row>
      <xdr:rowOff>128972</xdr:rowOff>
    </xdr:to>
    <xdr:cxnSp macro="">
      <xdr:nvCxnSpPr>
        <xdr:cNvPr id="62" name="直線コネクタ 61"/>
        <xdr:cNvCxnSpPr/>
      </xdr:nvCxnSpPr>
      <xdr:spPr>
        <a:xfrm flipV="1">
          <a:off x="3797300" y="642200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128972</xdr:rowOff>
    </xdr:from>
    <xdr:to>
      <xdr:col>5</xdr:col>
      <xdr:colOff>358775</xdr:colOff>
      <xdr:row>37</xdr:row>
      <xdr:rowOff>135161</xdr:rowOff>
    </xdr:to>
    <xdr:cxnSp macro="">
      <xdr:nvCxnSpPr>
        <xdr:cNvPr id="65" name="直線コネクタ 64"/>
        <xdr:cNvCxnSpPr/>
      </xdr:nvCxnSpPr>
      <xdr:spPr>
        <a:xfrm flipV="1">
          <a:off x="2908300" y="6472622"/>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135161</xdr:rowOff>
    </xdr:from>
    <xdr:to>
      <xdr:col>4</xdr:col>
      <xdr:colOff>155575</xdr:colOff>
      <xdr:row>37</xdr:row>
      <xdr:rowOff>148305</xdr:rowOff>
    </xdr:to>
    <xdr:cxnSp macro="">
      <xdr:nvCxnSpPr>
        <xdr:cNvPr id="68" name="直線コネクタ 67"/>
        <xdr:cNvCxnSpPr/>
      </xdr:nvCxnSpPr>
      <xdr:spPr>
        <a:xfrm flipV="1">
          <a:off x="2019300" y="6478811"/>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144141</xdr:rowOff>
    </xdr:from>
    <xdr:to>
      <xdr:col>2</xdr:col>
      <xdr:colOff>638175</xdr:colOff>
      <xdr:row>37</xdr:row>
      <xdr:rowOff>148305</xdr:rowOff>
    </xdr:to>
    <xdr:cxnSp macro="">
      <xdr:nvCxnSpPr>
        <xdr:cNvPr id="71" name="直線コネクタ 70"/>
        <xdr:cNvCxnSpPr/>
      </xdr:nvCxnSpPr>
      <xdr:spPr>
        <a:xfrm>
          <a:off x="1130300" y="6487791"/>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27554</xdr:rowOff>
    </xdr:from>
    <xdr:to>
      <xdr:col>6</xdr:col>
      <xdr:colOff>561975</xdr:colOff>
      <xdr:row>37</xdr:row>
      <xdr:rowOff>129154</xdr:rowOff>
    </xdr:to>
    <xdr:sp macro="" textlink="">
      <xdr:nvSpPr>
        <xdr:cNvPr id="81" name="円/楕円 80"/>
        <xdr:cNvSpPr/>
      </xdr:nvSpPr>
      <xdr:spPr>
        <a:xfrm>
          <a:off x="4584700" y="63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50431</xdr:rowOff>
    </xdr:from>
    <xdr:ext cx="534377" cy="259045"/>
    <xdr:sp macro="" textlink="">
      <xdr:nvSpPr>
        <xdr:cNvPr id="82" name="議会費該当値テキスト"/>
        <xdr:cNvSpPr txBox="1"/>
      </xdr:nvSpPr>
      <xdr:spPr>
        <a:xfrm>
          <a:off x="4686300" y="62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78172</xdr:rowOff>
    </xdr:from>
    <xdr:to>
      <xdr:col>5</xdr:col>
      <xdr:colOff>409575</xdr:colOff>
      <xdr:row>38</xdr:row>
      <xdr:rowOff>8322</xdr:rowOff>
    </xdr:to>
    <xdr:sp macro="" textlink="">
      <xdr:nvSpPr>
        <xdr:cNvPr id="83" name="円/楕円 82"/>
        <xdr:cNvSpPr/>
      </xdr:nvSpPr>
      <xdr:spPr>
        <a:xfrm>
          <a:off x="3746500" y="64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24849</xdr:rowOff>
    </xdr:from>
    <xdr:ext cx="534377" cy="259045"/>
    <xdr:sp macro="" textlink="">
      <xdr:nvSpPr>
        <xdr:cNvPr id="84" name="テキスト ボックス 83"/>
        <xdr:cNvSpPr txBox="1"/>
      </xdr:nvSpPr>
      <xdr:spPr>
        <a:xfrm>
          <a:off x="3530111" y="619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84361</xdr:rowOff>
    </xdr:from>
    <xdr:to>
      <xdr:col>4</xdr:col>
      <xdr:colOff>206375</xdr:colOff>
      <xdr:row>38</xdr:row>
      <xdr:rowOff>14511</xdr:rowOff>
    </xdr:to>
    <xdr:sp macro="" textlink="">
      <xdr:nvSpPr>
        <xdr:cNvPr id="85" name="円/楕円 84"/>
        <xdr:cNvSpPr/>
      </xdr:nvSpPr>
      <xdr:spPr>
        <a:xfrm>
          <a:off x="2857500" y="6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31038</xdr:rowOff>
    </xdr:from>
    <xdr:ext cx="534377" cy="259045"/>
    <xdr:sp macro="" textlink="">
      <xdr:nvSpPr>
        <xdr:cNvPr id="86" name="テキスト ボックス 85"/>
        <xdr:cNvSpPr txBox="1"/>
      </xdr:nvSpPr>
      <xdr:spPr>
        <a:xfrm>
          <a:off x="2641111" y="62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97505</xdr:rowOff>
    </xdr:from>
    <xdr:to>
      <xdr:col>3</xdr:col>
      <xdr:colOff>3175</xdr:colOff>
      <xdr:row>38</xdr:row>
      <xdr:rowOff>27656</xdr:rowOff>
    </xdr:to>
    <xdr:sp macro="" textlink="">
      <xdr:nvSpPr>
        <xdr:cNvPr id="87" name="円/楕円 86"/>
        <xdr:cNvSpPr/>
      </xdr:nvSpPr>
      <xdr:spPr>
        <a:xfrm>
          <a:off x="1968500" y="6441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18782</xdr:rowOff>
    </xdr:from>
    <xdr:ext cx="534377" cy="259045"/>
    <xdr:sp macro="" textlink="">
      <xdr:nvSpPr>
        <xdr:cNvPr id="88" name="テキスト ボックス 87"/>
        <xdr:cNvSpPr txBox="1"/>
      </xdr:nvSpPr>
      <xdr:spPr>
        <a:xfrm>
          <a:off x="1752111" y="65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93341</xdr:rowOff>
    </xdr:from>
    <xdr:to>
      <xdr:col>1</xdr:col>
      <xdr:colOff>485775</xdr:colOff>
      <xdr:row>38</xdr:row>
      <xdr:rowOff>23492</xdr:rowOff>
    </xdr:to>
    <xdr:sp macro="" textlink="">
      <xdr:nvSpPr>
        <xdr:cNvPr id="89" name="円/楕円 88"/>
        <xdr:cNvSpPr/>
      </xdr:nvSpPr>
      <xdr:spPr>
        <a:xfrm>
          <a:off x="1079500" y="6436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14619</xdr:rowOff>
    </xdr:from>
    <xdr:ext cx="534377" cy="259045"/>
    <xdr:sp macro="" textlink="">
      <xdr:nvSpPr>
        <xdr:cNvPr id="90" name="テキスト ボックス 89"/>
        <xdr:cNvSpPr txBox="1"/>
      </xdr:nvSpPr>
      <xdr:spPr>
        <a:xfrm>
          <a:off x="863111" y="65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16611</xdr:rowOff>
    </xdr:from>
    <xdr:to>
      <xdr:col>6</xdr:col>
      <xdr:colOff>511175</xdr:colOff>
      <xdr:row>58</xdr:row>
      <xdr:rowOff>27432</xdr:rowOff>
    </xdr:to>
    <xdr:cxnSp macro="">
      <xdr:nvCxnSpPr>
        <xdr:cNvPr id="121" name="直線コネクタ 120"/>
        <xdr:cNvCxnSpPr/>
      </xdr:nvCxnSpPr>
      <xdr:spPr>
        <a:xfrm flipV="1">
          <a:off x="3797300" y="9960711"/>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12809</xdr:rowOff>
    </xdr:from>
    <xdr:to>
      <xdr:col>5</xdr:col>
      <xdr:colOff>358775</xdr:colOff>
      <xdr:row>58</xdr:row>
      <xdr:rowOff>27432</xdr:rowOff>
    </xdr:to>
    <xdr:cxnSp macro="">
      <xdr:nvCxnSpPr>
        <xdr:cNvPr id="124" name="直線コネクタ 123"/>
        <xdr:cNvCxnSpPr/>
      </xdr:nvCxnSpPr>
      <xdr:spPr>
        <a:xfrm>
          <a:off x="2908300" y="9956909"/>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12809</xdr:rowOff>
    </xdr:from>
    <xdr:to>
      <xdr:col>4</xdr:col>
      <xdr:colOff>155575</xdr:colOff>
      <xdr:row>58</xdr:row>
      <xdr:rowOff>32799</xdr:rowOff>
    </xdr:to>
    <xdr:cxnSp macro="">
      <xdr:nvCxnSpPr>
        <xdr:cNvPr id="127" name="直線コネクタ 126"/>
        <xdr:cNvCxnSpPr/>
      </xdr:nvCxnSpPr>
      <xdr:spPr>
        <a:xfrm flipV="1">
          <a:off x="2019300" y="9956909"/>
          <a:ext cx="889000" cy="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32799</xdr:rowOff>
    </xdr:from>
    <xdr:to>
      <xdr:col>2</xdr:col>
      <xdr:colOff>638175</xdr:colOff>
      <xdr:row>58</xdr:row>
      <xdr:rowOff>86114</xdr:rowOff>
    </xdr:to>
    <xdr:cxnSp macro="">
      <xdr:nvCxnSpPr>
        <xdr:cNvPr id="130" name="直線コネクタ 129"/>
        <xdr:cNvCxnSpPr/>
      </xdr:nvCxnSpPr>
      <xdr:spPr>
        <a:xfrm flipV="1">
          <a:off x="1130300" y="9976899"/>
          <a:ext cx="889000" cy="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137261</xdr:rowOff>
    </xdr:from>
    <xdr:to>
      <xdr:col>6</xdr:col>
      <xdr:colOff>561975</xdr:colOff>
      <xdr:row>58</xdr:row>
      <xdr:rowOff>67411</xdr:rowOff>
    </xdr:to>
    <xdr:sp macro="" textlink="">
      <xdr:nvSpPr>
        <xdr:cNvPr id="140" name="円/楕円 139"/>
        <xdr:cNvSpPr/>
      </xdr:nvSpPr>
      <xdr:spPr>
        <a:xfrm>
          <a:off x="4584700" y="99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115688</xdr:rowOff>
    </xdr:from>
    <xdr:ext cx="599010" cy="259045"/>
    <xdr:sp macro="" textlink="">
      <xdr:nvSpPr>
        <xdr:cNvPr id="141" name="総務費該当値テキスト"/>
        <xdr:cNvSpPr txBox="1"/>
      </xdr:nvSpPr>
      <xdr:spPr>
        <a:xfrm>
          <a:off x="4686300" y="988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148082</xdr:rowOff>
    </xdr:from>
    <xdr:to>
      <xdr:col>5</xdr:col>
      <xdr:colOff>409575</xdr:colOff>
      <xdr:row>58</xdr:row>
      <xdr:rowOff>78232</xdr:rowOff>
    </xdr:to>
    <xdr:sp macro="" textlink="">
      <xdr:nvSpPr>
        <xdr:cNvPr id="142" name="円/楕円 141"/>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69359</xdr:rowOff>
    </xdr:from>
    <xdr:ext cx="599010" cy="259045"/>
    <xdr:sp macro="" textlink="">
      <xdr:nvSpPr>
        <xdr:cNvPr id="143" name="テキスト ボックス 142"/>
        <xdr:cNvSpPr txBox="1"/>
      </xdr:nvSpPr>
      <xdr:spPr>
        <a:xfrm>
          <a:off x="3497794" y="1001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133459</xdr:rowOff>
    </xdr:from>
    <xdr:to>
      <xdr:col>4</xdr:col>
      <xdr:colOff>206375</xdr:colOff>
      <xdr:row>58</xdr:row>
      <xdr:rowOff>63609</xdr:rowOff>
    </xdr:to>
    <xdr:sp macro="" textlink="">
      <xdr:nvSpPr>
        <xdr:cNvPr id="144" name="円/楕円 143"/>
        <xdr:cNvSpPr/>
      </xdr:nvSpPr>
      <xdr:spPr>
        <a:xfrm>
          <a:off x="2857500" y="99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54736</xdr:rowOff>
    </xdr:from>
    <xdr:ext cx="599010" cy="259045"/>
    <xdr:sp macro="" textlink="">
      <xdr:nvSpPr>
        <xdr:cNvPr id="145" name="テキスト ボックス 144"/>
        <xdr:cNvSpPr txBox="1"/>
      </xdr:nvSpPr>
      <xdr:spPr>
        <a:xfrm>
          <a:off x="2608794" y="99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153449</xdr:rowOff>
    </xdr:from>
    <xdr:to>
      <xdr:col>3</xdr:col>
      <xdr:colOff>3175</xdr:colOff>
      <xdr:row>58</xdr:row>
      <xdr:rowOff>83599</xdr:rowOff>
    </xdr:to>
    <xdr:sp macro="" textlink="">
      <xdr:nvSpPr>
        <xdr:cNvPr id="146" name="円/楕円 145"/>
        <xdr:cNvSpPr/>
      </xdr:nvSpPr>
      <xdr:spPr>
        <a:xfrm>
          <a:off x="1968500" y="99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74726</xdr:rowOff>
    </xdr:from>
    <xdr:ext cx="599010" cy="259045"/>
    <xdr:sp macro="" textlink="">
      <xdr:nvSpPr>
        <xdr:cNvPr id="147" name="テキスト ボックス 146"/>
        <xdr:cNvSpPr txBox="1"/>
      </xdr:nvSpPr>
      <xdr:spPr>
        <a:xfrm>
          <a:off x="1719794" y="1001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35314</xdr:rowOff>
    </xdr:from>
    <xdr:to>
      <xdr:col>1</xdr:col>
      <xdr:colOff>485775</xdr:colOff>
      <xdr:row>58</xdr:row>
      <xdr:rowOff>136914</xdr:rowOff>
    </xdr:to>
    <xdr:sp macro="" textlink="">
      <xdr:nvSpPr>
        <xdr:cNvPr id="148" name="円/楕円 147"/>
        <xdr:cNvSpPr/>
      </xdr:nvSpPr>
      <xdr:spPr>
        <a:xfrm>
          <a:off x="1079500" y="99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128041</xdr:rowOff>
    </xdr:from>
    <xdr:ext cx="599010" cy="259045"/>
    <xdr:sp macro="" textlink="">
      <xdr:nvSpPr>
        <xdr:cNvPr id="149" name="テキスト ボックス 148"/>
        <xdr:cNvSpPr txBox="1"/>
      </xdr:nvSpPr>
      <xdr:spPr>
        <a:xfrm>
          <a:off x="830794" y="100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114759</xdr:rowOff>
    </xdr:from>
    <xdr:to>
      <xdr:col>6</xdr:col>
      <xdr:colOff>511175</xdr:colOff>
      <xdr:row>77</xdr:row>
      <xdr:rowOff>128347</xdr:rowOff>
    </xdr:to>
    <xdr:cxnSp macro="">
      <xdr:nvCxnSpPr>
        <xdr:cNvPr id="178" name="直線コネクタ 177"/>
        <xdr:cNvCxnSpPr/>
      </xdr:nvCxnSpPr>
      <xdr:spPr>
        <a:xfrm flipV="1">
          <a:off x="3797300" y="13316409"/>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128347</xdr:rowOff>
    </xdr:from>
    <xdr:to>
      <xdr:col>5</xdr:col>
      <xdr:colOff>358775</xdr:colOff>
      <xdr:row>77</xdr:row>
      <xdr:rowOff>149600</xdr:rowOff>
    </xdr:to>
    <xdr:cxnSp macro="">
      <xdr:nvCxnSpPr>
        <xdr:cNvPr id="181" name="直線コネクタ 180"/>
        <xdr:cNvCxnSpPr/>
      </xdr:nvCxnSpPr>
      <xdr:spPr>
        <a:xfrm flipV="1">
          <a:off x="2908300" y="13329997"/>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149600</xdr:rowOff>
    </xdr:from>
    <xdr:to>
      <xdr:col>4</xdr:col>
      <xdr:colOff>155575</xdr:colOff>
      <xdr:row>78</xdr:row>
      <xdr:rowOff>4034</xdr:rowOff>
    </xdr:to>
    <xdr:cxnSp macro="">
      <xdr:nvCxnSpPr>
        <xdr:cNvPr id="184" name="直線コネクタ 183"/>
        <xdr:cNvCxnSpPr/>
      </xdr:nvCxnSpPr>
      <xdr:spPr>
        <a:xfrm flipV="1">
          <a:off x="2019300" y="13351250"/>
          <a:ext cx="889000" cy="2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159702</xdr:rowOff>
    </xdr:from>
    <xdr:to>
      <xdr:col>2</xdr:col>
      <xdr:colOff>638175</xdr:colOff>
      <xdr:row>78</xdr:row>
      <xdr:rowOff>4034</xdr:rowOff>
    </xdr:to>
    <xdr:cxnSp macro="">
      <xdr:nvCxnSpPr>
        <xdr:cNvPr id="187" name="直線コネクタ 186"/>
        <xdr:cNvCxnSpPr/>
      </xdr:nvCxnSpPr>
      <xdr:spPr>
        <a:xfrm>
          <a:off x="1130300" y="13361352"/>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63959</xdr:rowOff>
    </xdr:from>
    <xdr:to>
      <xdr:col>6</xdr:col>
      <xdr:colOff>561975</xdr:colOff>
      <xdr:row>77</xdr:row>
      <xdr:rowOff>165559</xdr:rowOff>
    </xdr:to>
    <xdr:sp macro="" textlink="">
      <xdr:nvSpPr>
        <xdr:cNvPr id="197" name="円/楕円 196"/>
        <xdr:cNvSpPr/>
      </xdr:nvSpPr>
      <xdr:spPr>
        <a:xfrm>
          <a:off x="4584700" y="132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23336</xdr:rowOff>
    </xdr:from>
    <xdr:ext cx="599010" cy="259045"/>
    <xdr:sp macro="" textlink="">
      <xdr:nvSpPr>
        <xdr:cNvPr id="198" name="民生費該当値テキスト"/>
        <xdr:cNvSpPr txBox="1"/>
      </xdr:nvSpPr>
      <xdr:spPr>
        <a:xfrm>
          <a:off x="4686300" y="1305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77547</xdr:rowOff>
    </xdr:from>
    <xdr:to>
      <xdr:col>5</xdr:col>
      <xdr:colOff>409575</xdr:colOff>
      <xdr:row>78</xdr:row>
      <xdr:rowOff>7697</xdr:rowOff>
    </xdr:to>
    <xdr:sp macro="" textlink="">
      <xdr:nvSpPr>
        <xdr:cNvPr id="199" name="円/楕円 198"/>
        <xdr:cNvSpPr/>
      </xdr:nvSpPr>
      <xdr:spPr>
        <a:xfrm>
          <a:off x="3746500" y="132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170274</xdr:rowOff>
    </xdr:from>
    <xdr:ext cx="599010" cy="259045"/>
    <xdr:sp macro="" textlink="">
      <xdr:nvSpPr>
        <xdr:cNvPr id="200" name="テキスト ボックス 199"/>
        <xdr:cNvSpPr txBox="1"/>
      </xdr:nvSpPr>
      <xdr:spPr>
        <a:xfrm>
          <a:off x="3497794" y="1337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98800</xdr:rowOff>
    </xdr:from>
    <xdr:to>
      <xdr:col>4</xdr:col>
      <xdr:colOff>206375</xdr:colOff>
      <xdr:row>78</xdr:row>
      <xdr:rowOff>28950</xdr:rowOff>
    </xdr:to>
    <xdr:sp macro="" textlink="">
      <xdr:nvSpPr>
        <xdr:cNvPr id="201" name="円/楕円 200"/>
        <xdr:cNvSpPr/>
      </xdr:nvSpPr>
      <xdr:spPr>
        <a:xfrm>
          <a:off x="2857500" y="13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20077</xdr:rowOff>
    </xdr:from>
    <xdr:ext cx="599010" cy="259045"/>
    <xdr:sp macro="" textlink="">
      <xdr:nvSpPr>
        <xdr:cNvPr id="202" name="テキスト ボックス 201"/>
        <xdr:cNvSpPr txBox="1"/>
      </xdr:nvSpPr>
      <xdr:spPr>
        <a:xfrm>
          <a:off x="2608794" y="1339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124684</xdr:rowOff>
    </xdr:from>
    <xdr:to>
      <xdr:col>3</xdr:col>
      <xdr:colOff>3175</xdr:colOff>
      <xdr:row>78</xdr:row>
      <xdr:rowOff>54834</xdr:rowOff>
    </xdr:to>
    <xdr:sp macro="" textlink="">
      <xdr:nvSpPr>
        <xdr:cNvPr id="203" name="円/楕円 202"/>
        <xdr:cNvSpPr/>
      </xdr:nvSpPr>
      <xdr:spPr>
        <a:xfrm>
          <a:off x="1968500" y="133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45961</xdr:rowOff>
    </xdr:from>
    <xdr:ext cx="599010" cy="259045"/>
    <xdr:sp macro="" textlink="">
      <xdr:nvSpPr>
        <xdr:cNvPr id="204" name="テキスト ボックス 203"/>
        <xdr:cNvSpPr txBox="1"/>
      </xdr:nvSpPr>
      <xdr:spPr>
        <a:xfrm>
          <a:off x="1719794" y="134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108902</xdr:rowOff>
    </xdr:from>
    <xdr:to>
      <xdr:col>1</xdr:col>
      <xdr:colOff>485775</xdr:colOff>
      <xdr:row>78</xdr:row>
      <xdr:rowOff>39052</xdr:rowOff>
    </xdr:to>
    <xdr:sp macro="" textlink="">
      <xdr:nvSpPr>
        <xdr:cNvPr id="205" name="円/楕円 204"/>
        <xdr:cNvSpPr/>
      </xdr:nvSpPr>
      <xdr:spPr>
        <a:xfrm>
          <a:off x="1079500" y="133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30179</xdr:rowOff>
    </xdr:from>
    <xdr:ext cx="599010" cy="259045"/>
    <xdr:sp macro="" textlink="">
      <xdr:nvSpPr>
        <xdr:cNvPr id="206" name="テキスト ボックス 205"/>
        <xdr:cNvSpPr txBox="1"/>
      </xdr:nvSpPr>
      <xdr:spPr>
        <a:xfrm>
          <a:off x="830794" y="1340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161920</xdr:rowOff>
    </xdr:from>
    <xdr:to>
      <xdr:col>6</xdr:col>
      <xdr:colOff>511175</xdr:colOff>
      <xdr:row>97</xdr:row>
      <xdr:rowOff>58989</xdr:rowOff>
    </xdr:to>
    <xdr:cxnSp macro="">
      <xdr:nvCxnSpPr>
        <xdr:cNvPr id="235" name="直線コネクタ 234"/>
        <xdr:cNvCxnSpPr/>
      </xdr:nvCxnSpPr>
      <xdr:spPr>
        <a:xfrm flipV="1">
          <a:off x="3797300" y="16621120"/>
          <a:ext cx="8382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47955</xdr:rowOff>
    </xdr:from>
    <xdr:to>
      <xdr:col>5</xdr:col>
      <xdr:colOff>358775</xdr:colOff>
      <xdr:row>97</xdr:row>
      <xdr:rowOff>58989</xdr:rowOff>
    </xdr:to>
    <xdr:cxnSp macro="">
      <xdr:nvCxnSpPr>
        <xdr:cNvPr id="238" name="直線コネクタ 237"/>
        <xdr:cNvCxnSpPr/>
      </xdr:nvCxnSpPr>
      <xdr:spPr>
        <a:xfrm>
          <a:off x="2908300" y="1667860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17712</xdr:rowOff>
    </xdr:from>
    <xdr:to>
      <xdr:col>4</xdr:col>
      <xdr:colOff>155575</xdr:colOff>
      <xdr:row>97</xdr:row>
      <xdr:rowOff>47955</xdr:rowOff>
    </xdr:to>
    <xdr:cxnSp macro="">
      <xdr:nvCxnSpPr>
        <xdr:cNvPr id="241" name="直線コネクタ 240"/>
        <xdr:cNvCxnSpPr/>
      </xdr:nvCxnSpPr>
      <xdr:spPr>
        <a:xfrm>
          <a:off x="2019300" y="16648362"/>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157992</xdr:rowOff>
    </xdr:from>
    <xdr:to>
      <xdr:col>2</xdr:col>
      <xdr:colOff>638175</xdr:colOff>
      <xdr:row>97</xdr:row>
      <xdr:rowOff>17712</xdr:rowOff>
    </xdr:to>
    <xdr:cxnSp macro="">
      <xdr:nvCxnSpPr>
        <xdr:cNvPr id="244" name="直線コネクタ 243"/>
        <xdr:cNvCxnSpPr/>
      </xdr:nvCxnSpPr>
      <xdr:spPr>
        <a:xfrm>
          <a:off x="1130300" y="16617192"/>
          <a:ext cx="889000" cy="3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111120</xdr:rowOff>
    </xdr:from>
    <xdr:to>
      <xdr:col>6</xdr:col>
      <xdr:colOff>561975</xdr:colOff>
      <xdr:row>97</xdr:row>
      <xdr:rowOff>41270</xdr:rowOff>
    </xdr:to>
    <xdr:sp macro="" textlink="">
      <xdr:nvSpPr>
        <xdr:cNvPr id="254" name="円/楕円 253"/>
        <xdr:cNvSpPr/>
      </xdr:nvSpPr>
      <xdr:spPr>
        <a:xfrm>
          <a:off x="45847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133997</xdr:rowOff>
    </xdr:from>
    <xdr:ext cx="599010" cy="259045"/>
    <xdr:sp macro="" textlink="">
      <xdr:nvSpPr>
        <xdr:cNvPr id="255" name="衛生費該当値テキスト"/>
        <xdr:cNvSpPr txBox="1"/>
      </xdr:nvSpPr>
      <xdr:spPr>
        <a:xfrm>
          <a:off x="4686300" y="1642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8189</xdr:rowOff>
    </xdr:from>
    <xdr:to>
      <xdr:col>5</xdr:col>
      <xdr:colOff>409575</xdr:colOff>
      <xdr:row>97</xdr:row>
      <xdr:rowOff>109789</xdr:rowOff>
    </xdr:to>
    <xdr:sp macro="" textlink="">
      <xdr:nvSpPr>
        <xdr:cNvPr id="256" name="円/楕円 255"/>
        <xdr:cNvSpPr/>
      </xdr:nvSpPr>
      <xdr:spPr>
        <a:xfrm>
          <a:off x="3746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100916</xdr:rowOff>
    </xdr:from>
    <xdr:ext cx="534377" cy="259045"/>
    <xdr:sp macro="" textlink="">
      <xdr:nvSpPr>
        <xdr:cNvPr id="257" name="テキスト ボックス 256"/>
        <xdr:cNvSpPr txBox="1"/>
      </xdr:nvSpPr>
      <xdr:spPr>
        <a:xfrm>
          <a:off x="3530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168605</xdr:rowOff>
    </xdr:from>
    <xdr:to>
      <xdr:col>4</xdr:col>
      <xdr:colOff>206375</xdr:colOff>
      <xdr:row>97</xdr:row>
      <xdr:rowOff>98755</xdr:rowOff>
    </xdr:to>
    <xdr:sp macro="" textlink="">
      <xdr:nvSpPr>
        <xdr:cNvPr id="258" name="円/楕円 257"/>
        <xdr:cNvSpPr/>
      </xdr:nvSpPr>
      <xdr:spPr>
        <a:xfrm>
          <a:off x="2857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89882</xdr:rowOff>
    </xdr:from>
    <xdr:ext cx="534377" cy="259045"/>
    <xdr:sp macro="" textlink="">
      <xdr:nvSpPr>
        <xdr:cNvPr id="259" name="テキスト ボックス 258"/>
        <xdr:cNvSpPr txBox="1"/>
      </xdr:nvSpPr>
      <xdr:spPr>
        <a:xfrm>
          <a:off x="2641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138362</xdr:rowOff>
    </xdr:from>
    <xdr:to>
      <xdr:col>3</xdr:col>
      <xdr:colOff>3175</xdr:colOff>
      <xdr:row>97</xdr:row>
      <xdr:rowOff>68512</xdr:rowOff>
    </xdr:to>
    <xdr:sp macro="" textlink="">
      <xdr:nvSpPr>
        <xdr:cNvPr id="260" name="円/楕円 259"/>
        <xdr:cNvSpPr/>
      </xdr:nvSpPr>
      <xdr:spPr>
        <a:xfrm>
          <a:off x="1968500" y="165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85039</xdr:rowOff>
    </xdr:from>
    <xdr:ext cx="534377" cy="259045"/>
    <xdr:sp macro="" textlink="">
      <xdr:nvSpPr>
        <xdr:cNvPr id="261" name="テキスト ボックス 260"/>
        <xdr:cNvSpPr txBox="1"/>
      </xdr:nvSpPr>
      <xdr:spPr>
        <a:xfrm>
          <a:off x="1752111" y="163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107192</xdr:rowOff>
    </xdr:from>
    <xdr:to>
      <xdr:col>1</xdr:col>
      <xdr:colOff>485775</xdr:colOff>
      <xdr:row>97</xdr:row>
      <xdr:rowOff>37342</xdr:rowOff>
    </xdr:to>
    <xdr:sp macro="" textlink="">
      <xdr:nvSpPr>
        <xdr:cNvPr id="262" name="円/楕円 261"/>
        <xdr:cNvSpPr/>
      </xdr:nvSpPr>
      <xdr:spPr>
        <a:xfrm>
          <a:off x="1079500" y="165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53869</xdr:rowOff>
    </xdr:from>
    <xdr:ext cx="599010" cy="259045"/>
    <xdr:sp macro="" textlink="">
      <xdr:nvSpPr>
        <xdr:cNvPr id="263" name="テキスト ボックス 262"/>
        <xdr:cNvSpPr txBox="1"/>
      </xdr:nvSpPr>
      <xdr:spPr>
        <a:xfrm>
          <a:off x="830794" y="1634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80509</xdr:rowOff>
    </xdr:from>
    <xdr:to>
      <xdr:col>15</xdr:col>
      <xdr:colOff>180975</xdr:colOff>
      <xdr:row>39</xdr:row>
      <xdr:rowOff>92511</xdr:rowOff>
    </xdr:to>
    <xdr:cxnSp macro="">
      <xdr:nvCxnSpPr>
        <xdr:cNvPr id="294" name="直線コネクタ 293"/>
        <xdr:cNvCxnSpPr/>
      </xdr:nvCxnSpPr>
      <xdr:spPr>
        <a:xfrm>
          <a:off x="9639300" y="676705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80509</xdr:rowOff>
    </xdr:from>
    <xdr:to>
      <xdr:col>14</xdr:col>
      <xdr:colOff>28575</xdr:colOff>
      <xdr:row>39</xdr:row>
      <xdr:rowOff>98830</xdr:rowOff>
    </xdr:to>
    <xdr:cxnSp macro="">
      <xdr:nvCxnSpPr>
        <xdr:cNvPr id="297" name="直線コネクタ 296"/>
        <xdr:cNvCxnSpPr/>
      </xdr:nvCxnSpPr>
      <xdr:spPr>
        <a:xfrm flipV="1">
          <a:off x="8750300" y="6767059"/>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34675</xdr:rowOff>
    </xdr:from>
    <xdr:to>
      <xdr:col>12</xdr:col>
      <xdr:colOff>511175</xdr:colOff>
      <xdr:row>39</xdr:row>
      <xdr:rowOff>98830</xdr:rowOff>
    </xdr:to>
    <xdr:cxnSp macro="">
      <xdr:nvCxnSpPr>
        <xdr:cNvPr id="300" name="直線コネクタ 299"/>
        <xdr:cNvCxnSpPr/>
      </xdr:nvCxnSpPr>
      <xdr:spPr>
        <a:xfrm>
          <a:off x="7861300" y="6721225"/>
          <a:ext cx="889000" cy="6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67446</xdr:rowOff>
    </xdr:from>
    <xdr:to>
      <xdr:col>11</xdr:col>
      <xdr:colOff>307975</xdr:colOff>
      <xdr:row>39</xdr:row>
      <xdr:rowOff>34675</xdr:rowOff>
    </xdr:to>
    <xdr:cxnSp macro="">
      <xdr:nvCxnSpPr>
        <xdr:cNvPr id="303" name="直線コネクタ 302"/>
        <xdr:cNvCxnSpPr/>
      </xdr:nvCxnSpPr>
      <xdr:spPr>
        <a:xfrm>
          <a:off x="6972300" y="6582546"/>
          <a:ext cx="889000" cy="1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41711</xdr:rowOff>
    </xdr:from>
    <xdr:to>
      <xdr:col>15</xdr:col>
      <xdr:colOff>231775</xdr:colOff>
      <xdr:row>39</xdr:row>
      <xdr:rowOff>143311</xdr:rowOff>
    </xdr:to>
    <xdr:sp macro="" textlink="">
      <xdr:nvSpPr>
        <xdr:cNvPr id="313" name="円/楕円 312"/>
        <xdr:cNvSpPr/>
      </xdr:nvSpPr>
      <xdr:spPr>
        <a:xfrm>
          <a:off x="104267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29709</xdr:rowOff>
    </xdr:from>
    <xdr:to>
      <xdr:col>14</xdr:col>
      <xdr:colOff>79375</xdr:colOff>
      <xdr:row>39</xdr:row>
      <xdr:rowOff>131309</xdr:rowOff>
    </xdr:to>
    <xdr:sp macro="" textlink="">
      <xdr:nvSpPr>
        <xdr:cNvPr id="315" name="円/楕円 314"/>
        <xdr:cNvSpPr/>
      </xdr:nvSpPr>
      <xdr:spPr>
        <a:xfrm>
          <a:off x="9588500" y="67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122436</xdr:rowOff>
    </xdr:from>
    <xdr:ext cx="469744" cy="259045"/>
    <xdr:sp macro="" textlink="">
      <xdr:nvSpPr>
        <xdr:cNvPr id="316" name="テキスト ボックス 315"/>
        <xdr:cNvSpPr txBox="1"/>
      </xdr:nvSpPr>
      <xdr:spPr>
        <a:xfrm>
          <a:off x="9404427" y="680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48030</xdr:rowOff>
    </xdr:from>
    <xdr:to>
      <xdr:col>12</xdr:col>
      <xdr:colOff>561975</xdr:colOff>
      <xdr:row>39</xdr:row>
      <xdr:rowOff>149630</xdr:rowOff>
    </xdr:to>
    <xdr:sp macro="" textlink="">
      <xdr:nvSpPr>
        <xdr:cNvPr id="317" name="円/楕円 316"/>
        <xdr:cNvSpPr/>
      </xdr:nvSpPr>
      <xdr:spPr>
        <a:xfrm>
          <a:off x="8699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140757</xdr:rowOff>
    </xdr:from>
    <xdr:ext cx="249299" cy="259045"/>
    <xdr:sp macro="" textlink="">
      <xdr:nvSpPr>
        <xdr:cNvPr id="318" name="テキスト ボックス 317"/>
        <xdr:cNvSpPr txBox="1"/>
      </xdr:nvSpPr>
      <xdr:spPr>
        <a:xfrm>
          <a:off x="8625649"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155325</xdr:rowOff>
    </xdr:from>
    <xdr:to>
      <xdr:col>11</xdr:col>
      <xdr:colOff>358775</xdr:colOff>
      <xdr:row>39</xdr:row>
      <xdr:rowOff>85475</xdr:rowOff>
    </xdr:to>
    <xdr:sp macro="" textlink="">
      <xdr:nvSpPr>
        <xdr:cNvPr id="319" name="円/楕円 318"/>
        <xdr:cNvSpPr/>
      </xdr:nvSpPr>
      <xdr:spPr>
        <a:xfrm>
          <a:off x="7810500" y="6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76602</xdr:rowOff>
    </xdr:from>
    <xdr:ext cx="469744" cy="259045"/>
    <xdr:sp macro="" textlink="">
      <xdr:nvSpPr>
        <xdr:cNvPr id="320" name="テキスト ボックス 319"/>
        <xdr:cNvSpPr txBox="1"/>
      </xdr:nvSpPr>
      <xdr:spPr>
        <a:xfrm>
          <a:off x="7626427" y="676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16646</xdr:rowOff>
    </xdr:from>
    <xdr:to>
      <xdr:col>10</xdr:col>
      <xdr:colOff>155575</xdr:colOff>
      <xdr:row>38</xdr:row>
      <xdr:rowOff>118246</xdr:rowOff>
    </xdr:to>
    <xdr:sp macro="" textlink="">
      <xdr:nvSpPr>
        <xdr:cNvPr id="321" name="円/楕円 320"/>
        <xdr:cNvSpPr/>
      </xdr:nvSpPr>
      <xdr:spPr>
        <a:xfrm>
          <a:off x="6921500" y="6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134773</xdr:rowOff>
    </xdr:from>
    <xdr:ext cx="534377" cy="259045"/>
    <xdr:sp macro="" textlink="">
      <xdr:nvSpPr>
        <xdr:cNvPr id="322" name="テキスト ボックス 321"/>
        <xdr:cNvSpPr txBox="1"/>
      </xdr:nvSpPr>
      <xdr:spPr>
        <a:xfrm>
          <a:off x="6705111" y="63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111570</xdr:rowOff>
    </xdr:from>
    <xdr:to>
      <xdr:col>15</xdr:col>
      <xdr:colOff>180975</xdr:colOff>
      <xdr:row>58</xdr:row>
      <xdr:rowOff>114803</xdr:rowOff>
    </xdr:to>
    <xdr:cxnSp macro="">
      <xdr:nvCxnSpPr>
        <xdr:cNvPr id="353" name="直線コネクタ 352"/>
        <xdr:cNvCxnSpPr/>
      </xdr:nvCxnSpPr>
      <xdr:spPr>
        <a:xfrm>
          <a:off x="9639300" y="10055670"/>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111570</xdr:rowOff>
    </xdr:from>
    <xdr:to>
      <xdr:col>14</xdr:col>
      <xdr:colOff>28575</xdr:colOff>
      <xdr:row>58</xdr:row>
      <xdr:rowOff>152334</xdr:rowOff>
    </xdr:to>
    <xdr:cxnSp macro="">
      <xdr:nvCxnSpPr>
        <xdr:cNvPr id="356" name="直線コネクタ 355"/>
        <xdr:cNvCxnSpPr/>
      </xdr:nvCxnSpPr>
      <xdr:spPr>
        <a:xfrm flipV="1">
          <a:off x="8750300" y="10055670"/>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146437</xdr:rowOff>
    </xdr:from>
    <xdr:to>
      <xdr:col>12</xdr:col>
      <xdr:colOff>511175</xdr:colOff>
      <xdr:row>58</xdr:row>
      <xdr:rowOff>152334</xdr:rowOff>
    </xdr:to>
    <xdr:cxnSp macro="">
      <xdr:nvCxnSpPr>
        <xdr:cNvPr id="359" name="直線コネクタ 358"/>
        <xdr:cNvCxnSpPr/>
      </xdr:nvCxnSpPr>
      <xdr:spPr>
        <a:xfrm>
          <a:off x="7861300" y="10090537"/>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146437</xdr:rowOff>
    </xdr:from>
    <xdr:to>
      <xdr:col>11</xdr:col>
      <xdr:colOff>307975</xdr:colOff>
      <xdr:row>58</xdr:row>
      <xdr:rowOff>156037</xdr:rowOff>
    </xdr:to>
    <xdr:cxnSp macro="">
      <xdr:nvCxnSpPr>
        <xdr:cNvPr id="362" name="直線コネクタ 361"/>
        <xdr:cNvCxnSpPr/>
      </xdr:nvCxnSpPr>
      <xdr:spPr>
        <a:xfrm flipV="1">
          <a:off x="6972300" y="10090537"/>
          <a:ext cx="8890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64003</xdr:rowOff>
    </xdr:from>
    <xdr:to>
      <xdr:col>15</xdr:col>
      <xdr:colOff>231775</xdr:colOff>
      <xdr:row>58</xdr:row>
      <xdr:rowOff>165603</xdr:rowOff>
    </xdr:to>
    <xdr:sp macro="" textlink="">
      <xdr:nvSpPr>
        <xdr:cNvPr id="372" name="円/楕円 371"/>
        <xdr:cNvSpPr/>
      </xdr:nvSpPr>
      <xdr:spPr>
        <a:xfrm>
          <a:off x="10426700" y="100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42430</xdr:rowOff>
    </xdr:from>
    <xdr:ext cx="599010" cy="259045"/>
    <xdr:sp macro="" textlink="">
      <xdr:nvSpPr>
        <xdr:cNvPr id="373" name="農林水産業費該当値テキスト"/>
        <xdr:cNvSpPr txBox="1"/>
      </xdr:nvSpPr>
      <xdr:spPr>
        <a:xfrm>
          <a:off x="10528300" y="998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60770</xdr:rowOff>
    </xdr:from>
    <xdr:to>
      <xdr:col>14</xdr:col>
      <xdr:colOff>79375</xdr:colOff>
      <xdr:row>58</xdr:row>
      <xdr:rowOff>162370</xdr:rowOff>
    </xdr:to>
    <xdr:sp macro="" textlink="">
      <xdr:nvSpPr>
        <xdr:cNvPr id="374" name="円/楕円 373"/>
        <xdr:cNvSpPr/>
      </xdr:nvSpPr>
      <xdr:spPr>
        <a:xfrm>
          <a:off x="9588500" y="100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153497</xdr:rowOff>
    </xdr:from>
    <xdr:ext cx="599010" cy="259045"/>
    <xdr:sp macro="" textlink="">
      <xdr:nvSpPr>
        <xdr:cNvPr id="375" name="テキスト ボックス 374"/>
        <xdr:cNvSpPr txBox="1"/>
      </xdr:nvSpPr>
      <xdr:spPr>
        <a:xfrm>
          <a:off x="9339794" y="100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101534</xdr:rowOff>
    </xdr:from>
    <xdr:to>
      <xdr:col>12</xdr:col>
      <xdr:colOff>561975</xdr:colOff>
      <xdr:row>59</xdr:row>
      <xdr:rowOff>31684</xdr:rowOff>
    </xdr:to>
    <xdr:sp macro="" textlink="">
      <xdr:nvSpPr>
        <xdr:cNvPr id="376" name="円/楕円 375"/>
        <xdr:cNvSpPr/>
      </xdr:nvSpPr>
      <xdr:spPr>
        <a:xfrm>
          <a:off x="8699500" y="100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22811</xdr:rowOff>
    </xdr:from>
    <xdr:ext cx="599010" cy="259045"/>
    <xdr:sp macro="" textlink="">
      <xdr:nvSpPr>
        <xdr:cNvPr id="377" name="テキスト ボックス 376"/>
        <xdr:cNvSpPr txBox="1"/>
      </xdr:nvSpPr>
      <xdr:spPr>
        <a:xfrm>
          <a:off x="8450794" y="1013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95637</xdr:rowOff>
    </xdr:from>
    <xdr:to>
      <xdr:col>11</xdr:col>
      <xdr:colOff>358775</xdr:colOff>
      <xdr:row>59</xdr:row>
      <xdr:rowOff>25787</xdr:rowOff>
    </xdr:to>
    <xdr:sp macro="" textlink="">
      <xdr:nvSpPr>
        <xdr:cNvPr id="378" name="円/楕円 377"/>
        <xdr:cNvSpPr/>
      </xdr:nvSpPr>
      <xdr:spPr>
        <a:xfrm>
          <a:off x="7810500" y="100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16914</xdr:rowOff>
    </xdr:from>
    <xdr:ext cx="599010" cy="259045"/>
    <xdr:sp macro="" textlink="">
      <xdr:nvSpPr>
        <xdr:cNvPr id="379" name="テキスト ボックス 378"/>
        <xdr:cNvSpPr txBox="1"/>
      </xdr:nvSpPr>
      <xdr:spPr>
        <a:xfrm>
          <a:off x="7561794" y="1013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105237</xdr:rowOff>
    </xdr:from>
    <xdr:to>
      <xdr:col>10</xdr:col>
      <xdr:colOff>155575</xdr:colOff>
      <xdr:row>59</xdr:row>
      <xdr:rowOff>35387</xdr:rowOff>
    </xdr:to>
    <xdr:sp macro="" textlink="">
      <xdr:nvSpPr>
        <xdr:cNvPr id="380" name="円/楕円 379"/>
        <xdr:cNvSpPr/>
      </xdr:nvSpPr>
      <xdr:spPr>
        <a:xfrm>
          <a:off x="69215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26514</xdr:rowOff>
    </xdr:from>
    <xdr:ext cx="599010" cy="259045"/>
    <xdr:sp macro="" textlink="">
      <xdr:nvSpPr>
        <xdr:cNvPr id="381" name="テキスト ボックス 380"/>
        <xdr:cNvSpPr txBox="1"/>
      </xdr:nvSpPr>
      <xdr:spPr>
        <a:xfrm>
          <a:off x="6672794" y="1014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149716</xdr:rowOff>
    </xdr:from>
    <xdr:to>
      <xdr:col>15</xdr:col>
      <xdr:colOff>180975</xdr:colOff>
      <xdr:row>78</xdr:row>
      <xdr:rowOff>75239</xdr:rowOff>
    </xdr:to>
    <xdr:cxnSp macro="">
      <xdr:nvCxnSpPr>
        <xdr:cNvPr id="410" name="直線コネクタ 409"/>
        <xdr:cNvCxnSpPr/>
      </xdr:nvCxnSpPr>
      <xdr:spPr>
        <a:xfrm>
          <a:off x="9639300" y="13351366"/>
          <a:ext cx="838200" cy="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149716</xdr:rowOff>
    </xdr:from>
    <xdr:to>
      <xdr:col>14</xdr:col>
      <xdr:colOff>28575</xdr:colOff>
      <xdr:row>78</xdr:row>
      <xdr:rowOff>163277</xdr:rowOff>
    </xdr:to>
    <xdr:cxnSp macro="">
      <xdr:nvCxnSpPr>
        <xdr:cNvPr id="413" name="直線コネクタ 412"/>
        <xdr:cNvCxnSpPr/>
      </xdr:nvCxnSpPr>
      <xdr:spPr>
        <a:xfrm flipV="1">
          <a:off x="8750300" y="13351366"/>
          <a:ext cx="889000" cy="18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163277</xdr:rowOff>
    </xdr:from>
    <xdr:to>
      <xdr:col>12</xdr:col>
      <xdr:colOff>511175</xdr:colOff>
      <xdr:row>79</xdr:row>
      <xdr:rowOff>2071</xdr:rowOff>
    </xdr:to>
    <xdr:cxnSp macro="">
      <xdr:nvCxnSpPr>
        <xdr:cNvPr id="416" name="直線コネクタ 415"/>
        <xdr:cNvCxnSpPr/>
      </xdr:nvCxnSpPr>
      <xdr:spPr>
        <a:xfrm flipV="1">
          <a:off x="7861300" y="13536377"/>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71402</xdr:rowOff>
    </xdr:from>
    <xdr:to>
      <xdr:col>11</xdr:col>
      <xdr:colOff>307975</xdr:colOff>
      <xdr:row>79</xdr:row>
      <xdr:rowOff>2071</xdr:rowOff>
    </xdr:to>
    <xdr:cxnSp macro="">
      <xdr:nvCxnSpPr>
        <xdr:cNvPr id="419" name="直線コネクタ 418"/>
        <xdr:cNvCxnSpPr/>
      </xdr:nvCxnSpPr>
      <xdr:spPr>
        <a:xfrm>
          <a:off x="6972300" y="13444502"/>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24439</xdr:rowOff>
    </xdr:from>
    <xdr:to>
      <xdr:col>15</xdr:col>
      <xdr:colOff>231775</xdr:colOff>
      <xdr:row>78</xdr:row>
      <xdr:rowOff>126039</xdr:rowOff>
    </xdr:to>
    <xdr:sp macro="" textlink="">
      <xdr:nvSpPr>
        <xdr:cNvPr id="429" name="円/楕円 428"/>
        <xdr:cNvSpPr/>
      </xdr:nvSpPr>
      <xdr:spPr>
        <a:xfrm>
          <a:off x="10426700" y="133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2866</xdr:rowOff>
    </xdr:from>
    <xdr:ext cx="534377" cy="259045"/>
    <xdr:sp macro="" textlink="">
      <xdr:nvSpPr>
        <xdr:cNvPr id="430" name="商工費該当値テキスト"/>
        <xdr:cNvSpPr txBox="1"/>
      </xdr:nvSpPr>
      <xdr:spPr>
        <a:xfrm>
          <a:off x="10528300" y="133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98916</xdr:rowOff>
    </xdr:from>
    <xdr:to>
      <xdr:col>14</xdr:col>
      <xdr:colOff>79375</xdr:colOff>
      <xdr:row>78</xdr:row>
      <xdr:rowOff>29066</xdr:rowOff>
    </xdr:to>
    <xdr:sp macro="" textlink="">
      <xdr:nvSpPr>
        <xdr:cNvPr id="431" name="円/楕円 430"/>
        <xdr:cNvSpPr/>
      </xdr:nvSpPr>
      <xdr:spPr>
        <a:xfrm>
          <a:off x="9588500" y="133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45593</xdr:rowOff>
    </xdr:from>
    <xdr:ext cx="534377" cy="259045"/>
    <xdr:sp macro="" textlink="">
      <xdr:nvSpPr>
        <xdr:cNvPr id="432" name="テキスト ボックス 431"/>
        <xdr:cNvSpPr txBox="1"/>
      </xdr:nvSpPr>
      <xdr:spPr>
        <a:xfrm>
          <a:off x="9372111" y="13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112477</xdr:rowOff>
    </xdr:from>
    <xdr:to>
      <xdr:col>12</xdr:col>
      <xdr:colOff>561975</xdr:colOff>
      <xdr:row>79</xdr:row>
      <xdr:rowOff>42627</xdr:rowOff>
    </xdr:to>
    <xdr:sp macro="" textlink="">
      <xdr:nvSpPr>
        <xdr:cNvPr id="433" name="円/楕円 432"/>
        <xdr:cNvSpPr/>
      </xdr:nvSpPr>
      <xdr:spPr>
        <a:xfrm>
          <a:off x="8699500" y="134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33754</xdr:rowOff>
    </xdr:from>
    <xdr:ext cx="534377" cy="259045"/>
    <xdr:sp macro="" textlink="">
      <xdr:nvSpPr>
        <xdr:cNvPr id="434" name="テキスト ボックス 433"/>
        <xdr:cNvSpPr txBox="1"/>
      </xdr:nvSpPr>
      <xdr:spPr>
        <a:xfrm>
          <a:off x="8483111" y="135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122721</xdr:rowOff>
    </xdr:from>
    <xdr:to>
      <xdr:col>11</xdr:col>
      <xdr:colOff>358775</xdr:colOff>
      <xdr:row>79</xdr:row>
      <xdr:rowOff>52871</xdr:rowOff>
    </xdr:to>
    <xdr:sp macro="" textlink="">
      <xdr:nvSpPr>
        <xdr:cNvPr id="435" name="円/楕円 434"/>
        <xdr:cNvSpPr/>
      </xdr:nvSpPr>
      <xdr:spPr>
        <a:xfrm>
          <a:off x="7810500" y="134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43998</xdr:rowOff>
    </xdr:from>
    <xdr:ext cx="534377" cy="259045"/>
    <xdr:sp macro="" textlink="">
      <xdr:nvSpPr>
        <xdr:cNvPr id="436" name="テキスト ボックス 435"/>
        <xdr:cNvSpPr txBox="1"/>
      </xdr:nvSpPr>
      <xdr:spPr>
        <a:xfrm>
          <a:off x="7594111" y="135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20602</xdr:rowOff>
    </xdr:from>
    <xdr:to>
      <xdr:col>10</xdr:col>
      <xdr:colOff>155575</xdr:colOff>
      <xdr:row>78</xdr:row>
      <xdr:rowOff>122202</xdr:rowOff>
    </xdr:to>
    <xdr:sp macro="" textlink="">
      <xdr:nvSpPr>
        <xdr:cNvPr id="437" name="円/楕円 436"/>
        <xdr:cNvSpPr/>
      </xdr:nvSpPr>
      <xdr:spPr>
        <a:xfrm>
          <a:off x="6921500" y="133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138729</xdr:rowOff>
    </xdr:from>
    <xdr:ext cx="534377" cy="259045"/>
    <xdr:sp macro="" textlink="">
      <xdr:nvSpPr>
        <xdr:cNvPr id="438" name="テキスト ボックス 437"/>
        <xdr:cNvSpPr txBox="1"/>
      </xdr:nvSpPr>
      <xdr:spPr>
        <a:xfrm>
          <a:off x="6705111" y="131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147227</xdr:rowOff>
    </xdr:from>
    <xdr:to>
      <xdr:col>15</xdr:col>
      <xdr:colOff>180975</xdr:colOff>
      <xdr:row>98</xdr:row>
      <xdr:rowOff>162809</xdr:rowOff>
    </xdr:to>
    <xdr:cxnSp macro="">
      <xdr:nvCxnSpPr>
        <xdr:cNvPr id="467" name="直線コネクタ 466"/>
        <xdr:cNvCxnSpPr/>
      </xdr:nvCxnSpPr>
      <xdr:spPr>
        <a:xfrm>
          <a:off x="9639300" y="16949327"/>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135217</xdr:rowOff>
    </xdr:from>
    <xdr:to>
      <xdr:col>14</xdr:col>
      <xdr:colOff>28575</xdr:colOff>
      <xdr:row>98</xdr:row>
      <xdr:rowOff>147227</xdr:rowOff>
    </xdr:to>
    <xdr:cxnSp macro="">
      <xdr:nvCxnSpPr>
        <xdr:cNvPr id="470" name="直線コネクタ 469"/>
        <xdr:cNvCxnSpPr/>
      </xdr:nvCxnSpPr>
      <xdr:spPr>
        <a:xfrm>
          <a:off x="8750300" y="16937317"/>
          <a:ext cx="889000" cy="1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135217</xdr:rowOff>
    </xdr:from>
    <xdr:to>
      <xdr:col>12</xdr:col>
      <xdr:colOff>511175</xdr:colOff>
      <xdr:row>98</xdr:row>
      <xdr:rowOff>157100</xdr:rowOff>
    </xdr:to>
    <xdr:cxnSp macro="">
      <xdr:nvCxnSpPr>
        <xdr:cNvPr id="473" name="直線コネクタ 472"/>
        <xdr:cNvCxnSpPr/>
      </xdr:nvCxnSpPr>
      <xdr:spPr>
        <a:xfrm flipV="1">
          <a:off x="7861300" y="16937317"/>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157100</xdr:rowOff>
    </xdr:from>
    <xdr:to>
      <xdr:col>11</xdr:col>
      <xdr:colOff>307975</xdr:colOff>
      <xdr:row>99</xdr:row>
      <xdr:rowOff>3753</xdr:rowOff>
    </xdr:to>
    <xdr:cxnSp macro="">
      <xdr:nvCxnSpPr>
        <xdr:cNvPr id="476" name="直線コネクタ 475"/>
        <xdr:cNvCxnSpPr/>
      </xdr:nvCxnSpPr>
      <xdr:spPr>
        <a:xfrm flipV="1">
          <a:off x="6972300" y="16959200"/>
          <a:ext cx="8890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112009</xdr:rowOff>
    </xdr:from>
    <xdr:to>
      <xdr:col>15</xdr:col>
      <xdr:colOff>231775</xdr:colOff>
      <xdr:row>99</xdr:row>
      <xdr:rowOff>42159</xdr:rowOff>
    </xdr:to>
    <xdr:sp macro="" textlink="">
      <xdr:nvSpPr>
        <xdr:cNvPr id="486" name="円/楕円 485"/>
        <xdr:cNvSpPr/>
      </xdr:nvSpPr>
      <xdr:spPr>
        <a:xfrm>
          <a:off x="10426700" y="16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96427</xdr:rowOff>
    </xdr:from>
    <xdr:to>
      <xdr:col>14</xdr:col>
      <xdr:colOff>79375</xdr:colOff>
      <xdr:row>99</xdr:row>
      <xdr:rowOff>26577</xdr:rowOff>
    </xdr:to>
    <xdr:sp macro="" textlink="">
      <xdr:nvSpPr>
        <xdr:cNvPr id="488" name="円/楕円 487"/>
        <xdr:cNvSpPr/>
      </xdr:nvSpPr>
      <xdr:spPr>
        <a:xfrm>
          <a:off x="9588500" y="168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17704</xdr:rowOff>
    </xdr:from>
    <xdr:ext cx="534377" cy="259045"/>
    <xdr:sp macro="" textlink="">
      <xdr:nvSpPr>
        <xdr:cNvPr id="489" name="テキスト ボックス 488"/>
        <xdr:cNvSpPr txBox="1"/>
      </xdr:nvSpPr>
      <xdr:spPr>
        <a:xfrm>
          <a:off x="9372111" y="169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84417</xdr:rowOff>
    </xdr:from>
    <xdr:to>
      <xdr:col>12</xdr:col>
      <xdr:colOff>561975</xdr:colOff>
      <xdr:row>99</xdr:row>
      <xdr:rowOff>14567</xdr:rowOff>
    </xdr:to>
    <xdr:sp macro="" textlink="">
      <xdr:nvSpPr>
        <xdr:cNvPr id="490" name="円/楕円 489"/>
        <xdr:cNvSpPr/>
      </xdr:nvSpPr>
      <xdr:spPr>
        <a:xfrm>
          <a:off x="8699500" y="168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5694</xdr:rowOff>
    </xdr:from>
    <xdr:ext cx="599010" cy="259045"/>
    <xdr:sp macro="" textlink="">
      <xdr:nvSpPr>
        <xdr:cNvPr id="491" name="テキスト ボックス 490"/>
        <xdr:cNvSpPr txBox="1"/>
      </xdr:nvSpPr>
      <xdr:spPr>
        <a:xfrm>
          <a:off x="8450794" y="1697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106300</xdr:rowOff>
    </xdr:from>
    <xdr:to>
      <xdr:col>11</xdr:col>
      <xdr:colOff>358775</xdr:colOff>
      <xdr:row>99</xdr:row>
      <xdr:rowOff>36450</xdr:rowOff>
    </xdr:to>
    <xdr:sp macro="" textlink="">
      <xdr:nvSpPr>
        <xdr:cNvPr id="492" name="円/楕円 491"/>
        <xdr:cNvSpPr/>
      </xdr:nvSpPr>
      <xdr:spPr>
        <a:xfrm>
          <a:off x="7810500" y="169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27577</xdr:rowOff>
    </xdr:from>
    <xdr:ext cx="534377" cy="259045"/>
    <xdr:sp macro="" textlink="">
      <xdr:nvSpPr>
        <xdr:cNvPr id="493" name="テキスト ボックス 492"/>
        <xdr:cNvSpPr txBox="1"/>
      </xdr:nvSpPr>
      <xdr:spPr>
        <a:xfrm>
          <a:off x="7594111" y="170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124403</xdr:rowOff>
    </xdr:from>
    <xdr:to>
      <xdr:col>10</xdr:col>
      <xdr:colOff>155575</xdr:colOff>
      <xdr:row>99</xdr:row>
      <xdr:rowOff>54553</xdr:rowOff>
    </xdr:to>
    <xdr:sp macro="" textlink="">
      <xdr:nvSpPr>
        <xdr:cNvPr id="494" name="円/楕円 493"/>
        <xdr:cNvSpPr/>
      </xdr:nvSpPr>
      <xdr:spPr>
        <a:xfrm>
          <a:off x="6921500" y="169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45680</xdr:rowOff>
    </xdr:from>
    <xdr:ext cx="534377" cy="259045"/>
    <xdr:sp macro="" textlink="">
      <xdr:nvSpPr>
        <xdr:cNvPr id="495" name="テキスト ボックス 494"/>
        <xdr:cNvSpPr txBox="1"/>
      </xdr:nvSpPr>
      <xdr:spPr>
        <a:xfrm>
          <a:off x="6705111" y="1701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77639</xdr:rowOff>
    </xdr:from>
    <xdr:to>
      <xdr:col>23</xdr:col>
      <xdr:colOff>517525</xdr:colOff>
      <xdr:row>38</xdr:row>
      <xdr:rowOff>79652</xdr:rowOff>
    </xdr:to>
    <xdr:cxnSp macro="">
      <xdr:nvCxnSpPr>
        <xdr:cNvPr id="522" name="直線コネクタ 521"/>
        <xdr:cNvCxnSpPr/>
      </xdr:nvCxnSpPr>
      <xdr:spPr>
        <a:xfrm flipV="1">
          <a:off x="15481300" y="6592739"/>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77853</xdr:rowOff>
    </xdr:from>
    <xdr:to>
      <xdr:col>22</xdr:col>
      <xdr:colOff>365125</xdr:colOff>
      <xdr:row>38</xdr:row>
      <xdr:rowOff>79652</xdr:rowOff>
    </xdr:to>
    <xdr:cxnSp macro="">
      <xdr:nvCxnSpPr>
        <xdr:cNvPr id="525" name="直線コネクタ 524"/>
        <xdr:cNvCxnSpPr/>
      </xdr:nvCxnSpPr>
      <xdr:spPr>
        <a:xfrm>
          <a:off x="14592300" y="6592953"/>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77853</xdr:rowOff>
    </xdr:from>
    <xdr:to>
      <xdr:col>21</xdr:col>
      <xdr:colOff>161925</xdr:colOff>
      <xdr:row>38</xdr:row>
      <xdr:rowOff>82010</xdr:rowOff>
    </xdr:to>
    <xdr:cxnSp macro="">
      <xdr:nvCxnSpPr>
        <xdr:cNvPr id="528" name="直線コネクタ 527"/>
        <xdr:cNvCxnSpPr/>
      </xdr:nvCxnSpPr>
      <xdr:spPr>
        <a:xfrm flipV="1">
          <a:off x="13703300" y="6592953"/>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82010</xdr:rowOff>
    </xdr:from>
    <xdr:to>
      <xdr:col>19</xdr:col>
      <xdr:colOff>644525</xdr:colOff>
      <xdr:row>38</xdr:row>
      <xdr:rowOff>87362</xdr:rowOff>
    </xdr:to>
    <xdr:cxnSp macro="">
      <xdr:nvCxnSpPr>
        <xdr:cNvPr id="531" name="直線コネクタ 530"/>
        <xdr:cNvCxnSpPr/>
      </xdr:nvCxnSpPr>
      <xdr:spPr>
        <a:xfrm flipV="1">
          <a:off x="12814300" y="6597110"/>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26839</xdr:rowOff>
    </xdr:from>
    <xdr:to>
      <xdr:col>23</xdr:col>
      <xdr:colOff>568325</xdr:colOff>
      <xdr:row>38</xdr:row>
      <xdr:rowOff>128439</xdr:rowOff>
    </xdr:to>
    <xdr:sp macro="" textlink="">
      <xdr:nvSpPr>
        <xdr:cNvPr id="541" name="円/楕円 540"/>
        <xdr:cNvSpPr/>
      </xdr:nvSpPr>
      <xdr:spPr>
        <a:xfrm>
          <a:off x="16268700" y="65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28852</xdr:rowOff>
    </xdr:from>
    <xdr:to>
      <xdr:col>22</xdr:col>
      <xdr:colOff>415925</xdr:colOff>
      <xdr:row>38</xdr:row>
      <xdr:rowOff>130452</xdr:rowOff>
    </xdr:to>
    <xdr:sp macro="" textlink="">
      <xdr:nvSpPr>
        <xdr:cNvPr id="543" name="円/楕円 542"/>
        <xdr:cNvSpPr/>
      </xdr:nvSpPr>
      <xdr:spPr>
        <a:xfrm>
          <a:off x="15430500" y="654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121579</xdr:rowOff>
    </xdr:from>
    <xdr:ext cx="534377" cy="259045"/>
    <xdr:sp macro="" textlink="">
      <xdr:nvSpPr>
        <xdr:cNvPr id="544" name="テキスト ボックス 543"/>
        <xdr:cNvSpPr txBox="1"/>
      </xdr:nvSpPr>
      <xdr:spPr>
        <a:xfrm>
          <a:off x="15214111" y="663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27053</xdr:rowOff>
    </xdr:from>
    <xdr:to>
      <xdr:col>21</xdr:col>
      <xdr:colOff>212725</xdr:colOff>
      <xdr:row>38</xdr:row>
      <xdr:rowOff>128653</xdr:rowOff>
    </xdr:to>
    <xdr:sp macro="" textlink="">
      <xdr:nvSpPr>
        <xdr:cNvPr id="545" name="円/楕円 544"/>
        <xdr:cNvSpPr/>
      </xdr:nvSpPr>
      <xdr:spPr>
        <a:xfrm>
          <a:off x="14541500" y="6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119780</xdr:rowOff>
    </xdr:from>
    <xdr:ext cx="534377" cy="259045"/>
    <xdr:sp macro="" textlink="">
      <xdr:nvSpPr>
        <xdr:cNvPr id="546" name="テキスト ボックス 545"/>
        <xdr:cNvSpPr txBox="1"/>
      </xdr:nvSpPr>
      <xdr:spPr>
        <a:xfrm>
          <a:off x="14325111" y="66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31210</xdr:rowOff>
    </xdr:from>
    <xdr:to>
      <xdr:col>20</xdr:col>
      <xdr:colOff>9525</xdr:colOff>
      <xdr:row>38</xdr:row>
      <xdr:rowOff>132810</xdr:rowOff>
    </xdr:to>
    <xdr:sp macro="" textlink="">
      <xdr:nvSpPr>
        <xdr:cNvPr id="547" name="円/楕円 546"/>
        <xdr:cNvSpPr/>
      </xdr:nvSpPr>
      <xdr:spPr>
        <a:xfrm>
          <a:off x="13652500" y="6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123937</xdr:rowOff>
    </xdr:from>
    <xdr:ext cx="534377" cy="259045"/>
    <xdr:sp macro="" textlink="">
      <xdr:nvSpPr>
        <xdr:cNvPr id="548" name="テキスト ボックス 547"/>
        <xdr:cNvSpPr txBox="1"/>
      </xdr:nvSpPr>
      <xdr:spPr>
        <a:xfrm>
          <a:off x="13436111" y="66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36562</xdr:rowOff>
    </xdr:from>
    <xdr:to>
      <xdr:col>18</xdr:col>
      <xdr:colOff>492125</xdr:colOff>
      <xdr:row>38</xdr:row>
      <xdr:rowOff>138162</xdr:rowOff>
    </xdr:to>
    <xdr:sp macro="" textlink="">
      <xdr:nvSpPr>
        <xdr:cNvPr id="549" name="円/楕円 548"/>
        <xdr:cNvSpPr/>
      </xdr:nvSpPr>
      <xdr:spPr>
        <a:xfrm>
          <a:off x="12763500" y="65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129289</xdr:rowOff>
    </xdr:from>
    <xdr:ext cx="534377" cy="259045"/>
    <xdr:sp macro="" textlink="">
      <xdr:nvSpPr>
        <xdr:cNvPr id="550" name="テキスト ボックス 549"/>
        <xdr:cNvSpPr txBox="1"/>
      </xdr:nvSpPr>
      <xdr:spPr>
        <a:xfrm>
          <a:off x="12547111" y="66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52969</xdr:rowOff>
    </xdr:from>
    <xdr:to>
      <xdr:col>23</xdr:col>
      <xdr:colOff>517525</xdr:colOff>
      <xdr:row>58</xdr:row>
      <xdr:rowOff>42128</xdr:rowOff>
    </xdr:to>
    <xdr:cxnSp macro="">
      <xdr:nvCxnSpPr>
        <xdr:cNvPr id="579" name="直線コネクタ 578"/>
        <xdr:cNvCxnSpPr/>
      </xdr:nvCxnSpPr>
      <xdr:spPr>
        <a:xfrm>
          <a:off x="15481300" y="9825619"/>
          <a:ext cx="8382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70876</xdr:rowOff>
    </xdr:from>
    <xdr:to>
      <xdr:col>22</xdr:col>
      <xdr:colOff>365125</xdr:colOff>
      <xdr:row>57</xdr:row>
      <xdr:rowOff>52969</xdr:rowOff>
    </xdr:to>
    <xdr:cxnSp macro="">
      <xdr:nvCxnSpPr>
        <xdr:cNvPr id="582" name="直線コネクタ 581"/>
        <xdr:cNvCxnSpPr/>
      </xdr:nvCxnSpPr>
      <xdr:spPr>
        <a:xfrm>
          <a:off x="14592300" y="9329176"/>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70876</xdr:rowOff>
    </xdr:from>
    <xdr:to>
      <xdr:col>21</xdr:col>
      <xdr:colOff>161925</xdr:colOff>
      <xdr:row>58</xdr:row>
      <xdr:rowOff>76343</xdr:rowOff>
    </xdr:to>
    <xdr:cxnSp macro="">
      <xdr:nvCxnSpPr>
        <xdr:cNvPr id="585" name="直線コネクタ 584"/>
        <xdr:cNvCxnSpPr/>
      </xdr:nvCxnSpPr>
      <xdr:spPr>
        <a:xfrm flipV="1">
          <a:off x="13703300" y="9329176"/>
          <a:ext cx="889000" cy="69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76343</xdr:rowOff>
    </xdr:from>
    <xdr:to>
      <xdr:col>19</xdr:col>
      <xdr:colOff>644525</xdr:colOff>
      <xdr:row>58</xdr:row>
      <xdr:rowOff>112535</xdr:rowOff>
    </xdr:to>
    <xdr:cxnSp macro="">
      <xdr:nvCxnSpPr>
        <xdr:cNvPr id="588" name="直線コネクタ 587"/>
        <xdr:cNvCxnSpPr/>
      </xdr:nvCxnSpPr>
      <xdr:spPr>
        <a:xfrm flipV="1">
          <a:off x="12814300" y="10020443"/>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162778</xdr:rowOff>
    </xdr:from>
    <xdr:to>
      <xdr:col>23</xdr:col>
      <xdr:colOff>568325</xdr:colOff>
      <xdr:row>58</xdr:row>
      <xdr:rowOff>92928</xdr:rowOff>
    </xdr:to>
    <xdr:sp macro="" textlink="">
      <xdr:nvSpPr>
        <xdr:cNvPr id="598" name="円/楕円 597"/>
        <xdr:cNvSpPr/>
      </xdr:nvSpPr>
      <xdr:spPr>
        <a:xfrm>
          <a:off x="16268700" y="9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77705</xdr:rowOff>
    </xdr:from>
    <xdr:ext cx="534377" cy="259045"/>
    <xdr:sp macro="" textlink="">
      <xdr:nvSpPr>
        <xdr:cNvPr id="599" name="教育費該当値テキスト"/>
        <xdr:cNvSpPr txBox="1"/>
      </xdr:nvSpPr>
      <xdr:spPr>
        <a:xfrm>
          <a:off x="16370300" y="98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2169</xdr:rowOff>
    </xdr:from>
    <xdr:to>
      <xdr:col>22</xdr:col>
      <xdr:colOff>415925</xdr:colOff>
      <xdr:row>57</xdr:row>
      <xdr:rowOff>103769</xdr:rowOff>
    </xdr:to>
    <xdr:sp macro="" textlink="">
      <xdr:nvSpPr>
        <xdr:cNvPr id="600" name="円/楕円 599"/>
        <xdr:cNvSpPr/>
      </xdr:nvSpPr>
      <xdr:spPr>
        <a:xfrm>
          <a:off x="15430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120296</xdr:rowOff>
    </xdr:from>
    <xdr:ext cx="599010" cy="259045"/>
    <xdr:sp macro="" textlink="">
      <xdr:nvSpPr>
        <xdr:cNvPr id="601" name="テキスト ボックス 600"/>
        <xdr:cNvSpPr txBox="1"/>
      </xdr:nvSpPr>
      <xdr:spPr>
        <a:xfrm>
          <a:off x="15181794" y="95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175,528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20076</xdr:rowOff>
    </xdr:from>
    <xdr:to>
      <xdr:col>21</xdr:col>
      <xdr:colOff>212725</xdr:colOff>
      <xdr:row>54</xdr:row>
      <xdr:rowOff>121676</xdr:rowOff>
    </xdr:to>
    <xdr:sp macro="" textlink="">
      <xdr:nvSpPr>
        <xdr:cNvPr id="602" name="円/楕円 601"/>
        <xdr:cNvSpPr/>
      </xdr:nvSpPr>
      <xdr:spPr>
        <a:xfrm>
          <a:off x="145415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138203</xdr:rowOff>
    </xdr:from>
    <xdr:ext cx="599010" cy="259045"/>
    <xdr:sp macro="" textlink="">
      <xdr:nvSpPr>
        <xdr:cNvPr id="603" name="テキスト ボックス 602"/>
        <xdr:cNvSpPr txBox="1"/>
      </xdr:nvSpPr>
      <xdr:spPr>
        <a:xfrm>
          <a:off x="14292794" y="90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25543</xdr:rowOff>
    </xdr:from>
    <xdr:to>
      <xdr:col>20</xdr:col>
      <xdr:colOff>9525</xdr:colOff>
      <xdr:row>58</xdr:row>
      <xdr:rowOff>127143</xdr:rowOff>
    </xdr:to>
    <xdr:sp macro="" textlink="">
      <xdr:nvSpPr>
        <xdr:cNvPr id="604" name="円/楕円 603"/>
        <xdr:cNvSpPr/>
      </xdr:nvSpPr>
      <xdr:spPr>
        <a:xfrm>
          <a:off x="13652500" y="99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118270</xdr:rowOff>
    </xdr:from>
    <xdr:ext cx="534377" cy="259045"/>
    <xdr:sp macro="" textlink="">
      <xdr:nvSpPr>
        <xdr:cNvPr id="605" name="テキスト ボックス 604"/>
        <xdr:cNvSpPr txBox="1"/>
      </xdr:nvSpPr>
      <xdr:spPr>
        <a:xfrm>
          <a:off x="13436111" y="100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61735</xdr:rowOff>
    </xdr:from>
    <xdr:to>
      <xdr:col>18</xdr:col>
      <xdr:colOff>492125</xdr:colOff>
      <xdr:row>58</xdr:row>
      <xdr:rowOff>163335</xdr:rowOff>
    </xdr:to>
    <xdr:sp macro="" textlink="">
      <xdr:nvSpPr>
        <xdr:cNvPr id="606" name="円/楕円 605"/>
        <xdr:cNvSpPr/>
      </xdr:nvSpPr>
      <xdr:spPr>
        <a:xfrm>
          <a:off x="12763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154462</xdr:rowOff>
    </xdr:from>
    <xdr:ext cx="534377" cy="259045"/>
    <xdr:sp macro="" textlink="">
      <xdr:nvSpPr>
        <xdr:cNvPr id="607" name="テキスト ボックス 606"/>
        <xdr:cNvSpPr txBox="1"/>
      </xdr:nvSpPr>
      <xdr:spPr>
        <a:xfrm>
          <a:off x="12547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134156</xdr:rowOff>
    </xdr:from>
    <xdr:to>
      <xdr:col>23</xdr:col>
      <xdr:colOff>517525</xdr:colOff>
      <xdr:row>78</xdr:row>
      <xdr:rowOff>122185</xdr:rowOff>
    </xdr:to>
    <xdr:cxnSp macro="">
      <xdr:nvCxnSpPr>
        <xdr:cNvPr id="634" name="直線コネクタ 633"/>
        <xdr:cNvCxnSpPr/>
      </xdr:nvCxnSpPr>
      <xdr:spPr>
        <a:xfrm>
          <a:off x="15481300" y="13335806"/>
          <a:ext cx="838200" cy="15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134156</xdr:rowOff>
    </xdr:from>
    <xdr:to>
      <xdr:col>22</xdr:col>
      <xdr:colOff>365125</xdr:colOff>
      <xdr:row>78</xdr:row>
      <xdr:rowOff>33541</xdr:rowOff>
    </xdr:to>
    <xdr:cxnSp macro="">
      <xdr:nvCxnSpPr>
        <xdr:cNvPr id="637" name="直線コネクタ 636"/>
        <xdr:cNvCxnSpPr/>
      </xdr:nvCxnSpPr>
      <xdr:spPr>
        <a:xfrm flipV="1">
          <a:off x="14592300" y="13335806"/>
          <a:ext cx="889000" cy="7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33541</xdr:rowOff>
    </xdr:from>
    <xdr:to>
      <xdr:col>21</xdr:col>
      <xdr:colOff>161925</xdr:colOff>
      <xdr:row>78</xdr:row>
      <xdr:rowOff>102541</xdr:rowOff>
    </xdr:to>
    <xdr:cxnSp macro="">
      <xdr:nvCxnSpPr>
        <xdr:cNvPr id="640" name="直線コネクタ 639"/>
        <xdr:cNvCxnSpPr/>
      </xdr:nvCxnSpPr>
      <xdr:spPr>
        <a:xfrm flipV="1">
          <a:off x="13703300" y="13406641"/>
          <a:ext cx="889000" cy="6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90201</xdr:rowOff>
    </xdr:from>
    <xdr:to>
      <xdr:col>19</xdr:col>
      <xdr:colOff>644525</xdr:colOff>
      <xdr:row>78</xdr:row>
      <xdr:rowOff>102541</xdr:rowOff>
    </xdr:to>
    <xdr:cxnSp macro="">
      <xdr:nvCxnSpPr>
        <xdr:cNvPr id="643" name="直線コネクタ 642"/>
        <xdr:cNvCxnSpPr/>
      </xdr:nvCxnSpPr>
      <xdr:spPr>
        <a:xfrm>
          <a:off x="12814300" y="13463301"/>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71385</xdr:rowOff>
    </xdr:from>
    <xdr:to>
      <xdr:col>23</xdr:col>
      <xdr:colOff>568325</xdr:colOff>
      <xdr:row>79</xdr:row>
      <xdr:rowOff>1535</xdr:rowOff>
    </xdr:to>
    <xdr:sp macro="" textlink="">
      <xdr:nvSpPr>
        <xdr:cNvPr id="653" name="円/楕円 652"/>
        <xdr:cNvSpPr/>
      </xdr:nvSpPr>
      <xdr:spPr>
        <a:xfrm>
          <a:off x="16268700" y="134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83356</xdr:rowOff>
    </xdr:from>
    <xdr:to>
      <xdr:col>22</xdr:col>
      <xdr:colOff>415925</xdr:colOff>
      <xdr:row>78</xdr:row>
      <xdr:rowOff>13506</xdr:rowOff>
    </xdr:to>
    <xdr:sp macro="" textlink="">
      <xdr:nvSpPr>
        <xdr:cNvPr id="655" name="円/楕円 654"/>
        <xdr:cNvSpPr/>
      </xdr:nvSpPr>
      <xdr:spPr>
        <a:xfrm>
          <a:off x="15430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30033</xdr:rowOff>
    </xdr:from>
    <xdr:ext cx="534377" cy="259045"/>
    <xdr:sp macro="" textlink="">
      <xdr:nvSpPr>
        <xdr:cNvPr id="656" name="テキスト ボックス 655"/>
        <xdr:cNvSpPr txBox="1"/>
      </xdr:nvSpPr>
      <xdr:spPr>
        <a:xfrm>
          <a:off x="15214111" y="130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154191</xdr:rowOff>
    </xdr:from>
    <xdr:to>
      <xdr:col>21</xdr:col>
      <xdr:colOff>212725</xdr:colOff>
      <xdr:row>78</xdr:row>
      <xdr:rowOff>84341</xdr:rowOff>
    </xdr:to>
    <xdr:sp macro="" textlink="">
      <xdr:nvSpPr>
        <xdr:cNvPr id="657" name="円/楕円 656"/>
        <xdr:cNvSpPr/>
      </xdr:nvSpPr>
      <xdr:spPr>
        <a:xfrm>
          <a:off x="14541500" y="133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100868</xdr:rowOff>
    </xdr:from>
    <xdr:ext cx="534377" cy="259045"/>
    <xdr:sp macro="" textlink="">
      <xdr:nvSpPr>
        <xdr:cNvPr id="658" name="テキスト ボックス 657"/>
        <xdr:cNvSpPr txBox="1"/>
      </xdr:nvSpPr>
      <xdr:spPr>
        <a:xfrm>
          <a:off x="14325111" y="131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51741</xdr:rowOff>
    </xdr:from>
    <xdr:to>
      <xdr:col>20</xdr:col>
      <xdr:colOff>9525</xdr:colOff>
      <xdr:row>78</xdr:row>
      <xdr:rowOff>153341</xdr:rowOff>
    </xdr:to>
    <xdr:sp macro="" textlink="">
      <xdr:nvSpPr>
        <xdr:cNvPr id="659" name="円/楕円 658"/>
        <xdr:cNvSpPr/>
      </xdr:nvSpPr>
      <xdr:spPr>
        <a:xfrm>
          <a:off x="13652500" y="134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144468</xdr:rowOff>
    </xdr:from>
    <xdr:ext cx="534377" cy="259045"/>
    <xdr:sp macro="" textlink="">
      <xdr:nvSpPr>
        <xdr:cNvPr id="660" name="テキスト ボックス 659"/>
        <xdr:cNvSpPr txBox="1"/>
      </xdr:nvSpPr>
      <xdr:spPr>
        <a:xfrm>
          <a:off x="13436111" y="135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39401</xdr:rowOff>
    </xdr:from>
    <xdr:to>
      <xdr:col>18</xdr:col>
      <xdr:colOff>492125</xdr:colOff>
      <xdr:row>78</xdr:row>
      <xdr:rowOff>141001</xdr:rowOff>
    </xdr:to>
    <xdr:sp macro="" textlink="">
      <xdr:nvSpPr>
        <xdr:cNvPr id="661" name="円/楕円 660"/>
        <xdr:cNvSpPr/>
      </xdr:nvSpPr>
      <xdr:spPr>
        <a:xfrm>
          <a:off x="12763500" y="134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157528</xdr:rowOff>
    </xdr:from>
    <xdr:ext cx="534377" cy="259045"/>
    <xdr:sp macro="" textlink="">
      <xdr:nvSpPr>
        <xdr:cNvPr id="662" name="テキスト ボックス 661"/>
        <xdr:cNvSpPr txBox="1"/>
      </xdr:nvSpPr>
      <xdr:spPr>
        <a:xfrm>
          <a:off x="12547111" y="131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108809</xdr:rowOff>
    </xdr:from>
    <xdr:to>
      <xdr:col>23</xdr:col>
      <xdr:colOff>517525</xdr:colOff>
      <xdr:row>97</xdr:row>
      <xdr:rowOff>146376</xdr:rowOff>
    </xdr:to>
    <xdr:cxnSp macro="">
      <xdr:nvCxnSpPr>
        <xdr:cNvPr id="691" name="直線コネクタ 690"/>
        <xdr:cNvCxnSpPr/>
      </xdr:nvCxnSpPr>
      <xdr:spPr>
        <a:xfrm>
          <a:off x="15481300" y="16739459"/>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69845</xdr:rowOff>
    </xdr:from>
    <xdr:to>
      <xdr:col>22</xdr:col>
      <xdr:colOff>365125</xdr:colOff>
      <xdr:row>97</xdr:row>
      <xdr:rowOff>108809</xdr:rowOff>
    </xdr:to>
    <xdr:cxnSp macro="">
      <xdr:nvCxnSpPr>
        <xdr:cNvPr id="694" name="直線コネクタ 693"/>
        <xdr:cNvCxnSpPr/>
      </xdr:nvCxnSpPr>
      <xdr:spPr>
        <a:xfrm>
          <a:off x="14592300" y="16700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37957</xdr:rowOff>
    </xdr:from>
    <xdr:to>
      <xdr:col>21</xdr:col>
      <xdr:colOff>161925</xdr:colOff>
      <xdr:row>97</xdr:row>
      <xdr:rowOff>69845</xdr:rowOff>
    </xdr:to>
    <xdr:cxnSp macro="">
      <xdr:nvCxnSpPr>
        <xdr:cNvPr id="697" name="直線コネクタ 696"/>
        <xdr:cNvCxnSpPr/>
      </xdr:nvCxnSpPr>
      <xdr:spPr>
        <a:xfrm>
          <a:off x="13703300" y="16668607"/>
          <a:ext cx="8890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153808</xdr:rowOff>
    </xdr:from>
    <xdr:to>
      <xdr:col>19</xdr:col>
      <xdr:colOff>644525</xdr:colOff>
      <xdr:row>97</xdr:row>
      <xdr:rowOff>37957</xdr:rowOff>
    </xdr:to>
    <xdr:cxnSp macro="">
      <xdr:nvCxnSpPr>
        <xdr:cNvPr id="700" name="直線コネクタ 699"/>
        <xdr:cNvCxnSpPr/>
      </xdr:nvCxnSpPr>
      <xdr:spPr>
        <a:xfrm>
          <a:off x="12814300" y="16613008"/>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95576</xdr:rowOff>
    </xdr:from>
    <xdr:to>
      <xdr:col>23</xdr:col>
      <xdr:colOff>568325</xdr:colOff>
      <xdr:row>98</xdr:row>
      <xdr:rowOff>25726</xdr:rowOff>
    </xdr:to>
    <xdr:sp macro="" textlink="">
      <xdr:nvSpPr>
        <xdr:cNvPr id="710" name="円/楕円 709"/>
        <xdr:cNvSpPr/>
      </xdr:nvSpPr>
      <xdr:spPr>
        <a:xfrm>
          <a:off x="162687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74003</xdr:rowOff>
    </xdr:from>
    <xdr:ext cx="599010" cy="259045"/>
    <xdr:sp macro="" textlink="">
      <xdr:nvSpPr>
        <xdr:cNvPr id="711" name="公債費該当値テキスト"/>
        <xdr:cNvSpPr txBox="1"/>
      </xdr:nvSpPr>
      <xdr:spPr>
        <a:xfrm>
          <a:off x="16370300" y="1670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58009</xdr:rowOff>
    </xdr:from>
    <xdr:to>
      <xdr:col>22</xdr:col>
      <xdr:colOff>415925</xdr:colOff>
      <xdr:row>97</xdr:row>
      <xdr:rowOff>159609</xdr:rowOff>
    </xdr:to>
    <xdr:sp macro="" textlink="">
      <xdr:nvSpPr>
        <xdr:cNvPr id="712" name="円/楕円 711"/>
        <xdr:cNvSpPr/>
      </xdr:nvSpPr>
      <xdr:spPr>
        <a:xfrm>
          <a:off x="15430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150736</xdr:rowOff>
    </xdr:from>
    <xdr:ext cx="599010" cy="259045"/>
    <xdr:sp macro="" textlink="">
      <xdr:nvSpPr>
        <xdr:cNvPr id="713" name="テキスト ボックス 712"/>
        <xdr:cNvSpPr txBox="1"/>
      </xdr:nvSpPr>
      <xdr:spPr>
        <a:xfrm>
          <a:off x="15181794"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19045</xdr:rowOff>
    </xdr:from>
    <xdr:to>
      <xdr:col>21</xdr:col>
      <xdr:colOff>212725</xdr:colOff>
      <xdr:row>97</xdr:row>
      <xdr:rowOff>120645</xdr:rowOff>
    </xdr:to>
    <xdr:sp macro="" textlink="">
      <xdr:nvSpPr>
        <xdr:cNvPr id="714" name="円/楕円 713"/>
        <xdr:cNvSpPr/>
      </xdr:nvSpPr>
      <xdr:spPr>
        <a:xfrm>
          <a:off x="14541500" y="1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137172</xdr:rowOff>
    </xdr:from>
    <xdr:ext cx="599010" cy="259045"/>
    <xdr:sp macro="" textlink="">
      <xdr:nvSpPr>
        <xdr:cNvPr id="715" name="テキスト ボックス 714"/>
        <xdr:cNvSpPr txBox="1"/>
      </xdr:nvSpPr>
      <xdr:spPr>
        <a:xfrm>
          <a:off x="14292794" y="164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158607</xdr:rowOff>
    </xdr:from>
    <xdr:to>
      <xdr:col>20</xdr:col>
      <xdr:colOff>9525</xdr:colOff>
      <xdr:row>97</xdr:row>
      <xdr:rowOff>88757</xdr:rowOff>
    </xdr:to>
    <xdr:sp macro="" textlink="">
      <xdr:nvSpPr>
        <xdr:cNvPr id="716" name="円/楕円 715"/>
        <xdr:cNvSpPr/>
      </xdr:nvSpPr>
      <xdr:spPr>
        <a:xfrm>
          <a:off x="13652500" y="166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105284</xdr:rowOff>
    </xdr:from>
    <xdr:ext cx="599010" cy="259045"/>
    <xdr:sp macro="" textlink="">
      <xdr:nvSpPr>
        <xdr:cNvPr id="717" name="テキスト ボックス 716"/>
        <xdr:cNvSpPr txBox="1"/>
      </xdr:nvSpPr>
      <xdr:spPr>
        <a:xfrm>
          <a:off x="13403794" y="1639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103008</xdr:rowOff>
    </xdr:from>
    <xdr:to>
      <xdr:col>18</xdr:col>
      <xdr:colOff>492125</xdr:colOff>
      <xdr:row>97</xdr:row>
      <xdr:rowOff>33158</xdr:rowOff>
    </xdr:to>
    <xdr:sp macro="" textlink="">
      <xdr:nvSpPr>
        <xdr:cNvPr id="718" name="円/楕円 717"/>
        <xdr:cNvSpPr/>
      </xdr:nvSpPr>
      <xdr:spPr>
        <a:xfrm>
          <a:off x="12763500" y="165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49685</xdr:rowOff>
    </xdr:from>
    <xdr:ext cx="599010" cy="259045"/>
    <xdr:sp macro="" textlink="">
      <xdr:nvSpPr>
        <xdr:cNvPr id="719" name="テキスト ボックス 718"/>
        <xdr:cNvSpPr txBox="1"/>
      </xdr:nvSpPr>
      <xdr:spPr>
        <a:xfrm>
          <a:off x="12514794" y="1633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大きく類似団体を上回る項目はないが、高齢化による社会福祉経費の増加により民生費が増加傾向にある。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民生費、衛生費については、それぞれ介護老人保健施設の運営支援・保育園改修事業（民生費）、衛生施設組合の建設改良負担金（衛生費）の増が原因で類似団体平均を上回る。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昨年度と比べ、道の駅整備事業（商工費）、町道新設改良工事（土木費）、中学校解体工事・給食センター移転工事（教育費）、Ｈ</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年大雨災害に係る災害復旧（災害復旧費）などの大型事業が減少し、決算額に影響した。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今後も事務事業の見直しなど経費の削減を図り財政の健全化を図る。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実質収支は経費の節減などで標準財政規模に対する比率は上昇した。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また、経費節減したことで、財政調整基金に積み立てを行うことができた。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公営企業の施設整備は概ね行き届いているが、利用人口の減少により料金収入のみでの経営が難しいため、繰入をしている。今後も施設維持に係る費用等に対しての繰入を行わざるを得ない。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公営企業等会計も適正かつコストの削減を図るよう努め、普通会計への負担軽減を図る。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また、</a:t>
          </a:r>
          <a:r>
            <a:rPr kumimoji="0" lang="ja-JP" altLang="en-US" sz="1400" b="0" i="0" u="none" strike="noStrike" kern="0" cap="none" spc="0" normalizeH="0" baseline="0" noProof="0">
              <a:ln>
                <a:noFill/>
              </a:ln>
              <a:solidFill>
                <a:prstClr val="black"/>
              </a:solidFill>
              <a:effectLst/>
              <a:uLnTx/>
              <a:uFillTx/>
              <a:latin typeface="+mn-lt"/>
              <a:ea typeface="+mn-ea"/>
              <a:cs typeface="+mn-cs"/>
            </a:rPr>
            <a:t>国民健康保険（事業勘定）</a:t>
          </a:r>
          <a:r>
            <a:rPr kumimoji="0" lang="ja-JP" altLang="ja-JP" sz="1400" b="0" i="0" u="none" strike="noStrike" kern="0" cap="none" spc="0" normalizeH="0" baseline="0" noProof="0">
              <a:ln>
                <a:noFill/>
              </a:ln>
              <a:solidFill>
                <a:prstClr val="black"/>
              </a:solidFill>
              <a:effectLst/>
              <a:uLnTx/>
              <a:uFillTx/>
              <a:latin typeface="+mn-lt"/>
              <a:ea typeface="+mn-ea"/>
              <a:cs typeface="+mn-cs"/>
            </a:rPr>
            <a:t>の赤字は年度内の収入手続きが出来なかったためであり、今後事務処理の確認を徹底し再発防止を図る。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3614575</v>
      </c>
      <c r="BO4" s="379"/>
      <c r="BP4" s="379"/>
      <c r="BQ4" s="379"/>
      <c r="BR4" s="379"/>
      <c r="BS4" s="379"/>
      <c r="BT4" s="379"/>
      <c r="BU4" s="380"/>
      <c r="BV4" s="378">
        <v>4239371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10.5</v>
      </c>
      <c r="CU4" s="385"/>
      <c r="CV4" s="385"/>
      <c r="CW4" s="385"/>
      <c r="CX4" s="385"/>
      <c r="CY4" s="385"/>
      <c r="CZ4" s="385"/>
      <c r="DA4" s="386"/>
      <c r="DB4" s="384">
        <v>8.6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3387796</v>
      </c>
      <c r="BO5" s="416"/>
      <c r="BP5" s="416"/>
      <c r="BQ5" s="416"/>
      <c r="BR5" s="416"/>
      <c r="BS5" s="416"/>
      <c r="BT5" s="416"/>
      <c r="BU5" s="417"/>
      <c r="BV5" s="415">
        <v>4038481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81.7</v>
      </c>
      <c r="CU5" s="413"/>
      <c r="CV5" s="413"/>
      <c r="CW5" s="413"/>
      <c r="CX5" s="413"/>
      <c r="CY5" s="413"/>
      <c r="CZ5" s="413"/>
      <c r="DA5" s="414"/>
      <c r="DB5" s="412">
        <v>87.7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226779</v>
      </c>
      <c r="BO6" s="416"/>
      <c r="BP6" s="416"/>
      <c r="BQ6" s="416"/>
      <c r="BR6" s="416"/>
      <c r="BS6" s="416"/>
      <c r="BT6" s="416"/>
      <c r="BU6" s="417"/>
      <c r="BV6" s="415">
        <v>200890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86.5</v>
      </c>
      <c r="CU6" s="453"/>
      <c r="CV6" s="453"/>
      <c r="CW6" s="453"/>
      <c r="CX6" s="453"/>
      <c r="CY6" s="453"/>
      <c r="CZ6" s="453"/>
      <c r="DA6" s="454"/>
      <c r="DB6" s="452">
        <v>93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6566</v>
      </c>
      <c r="BO7" s="416"/>
      <c r="BP7" s="416"/>
      <c r="BQ7" s="416"/>
      <c r="BR7" s="416"/>
      <c r="BS7" s="416"/>
      <c r="BT7" s="416"/>
      <c r="BU7" s="417"/>
      <c r="BV7" s="415">
        <v>24884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2104966</v>
      </c>
      <c r="CU7" s="416"/>
      <c r="CV7" s="416"/>
      <c r="CW7" s="416"/>
      <c r="CX7" s="416"/>
      <c r="CY7" s="416"/>
      <c r="CZ7" s="416"/>
      <c r="DA7" s="417"/>
      <c r="DB7" s="415">
        <v>2054850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220213</v>
      </c>
      <c r="BO8" s="416"/>
      <c r="BP8" s="416"/>
      <c r="BQ8" s="416"/>
      <c r="BR8" s="416"/>
      <c r="BS8" s="416"/>
      <c r="BT8" s="416"/>
      <c r="BU8" s="417"/>
      <c r="BV8" s="415">
        <v>176006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0.34</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3004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44207</v>
      </c>
      <c r="BO9" s="416"/>
      <c r="BP9" s="416"/>
      <c r="BQ9" s="416"/>
      <c r="BR9" s="416"/>
      <c r="BS9" s="416"/>
      <c r="BT9" s="416"/>
      <c r="BU9" s="417"/>
      <c r="BV9" s="415">
        <v>18323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3379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48987</v>
      </c>
      <c r="BO10" s="416"/>
      <c r="BP10" s="416"/>
      <c r="BQ10" s="416"/>
      <c r="BR10" s="416"/>
      <c r="BS10" s="416"/>
      <c r="BT10" s="416"/>
      <c r="BU10" s="417"/>
      <c r="BV10" s="415">
        <v>800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3147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133202</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3137</v>
      </c>
      <c r="S13" s="497"/>
      <c r="T13" s="497"/>
      <c r="U13" s="497"/>
      <c r="V13" s="498"/>
      <c r="W13" s="431" t="s">
        <v>121</v>
      </c>
      <c r="X13" s="432"/>
      <c r="Y13" s="432"/>
      <c r="Z13" s="432"/>
      <c r="AA13" s="432"/>
      <c r="AB13" s="422"/>
      <c r="AC13" s="466">
        <v>518</v>
      </c>
      <c r="AD13" s="467"/>
      <c r="AE13" s="467"/>
      <c r="AF13" s="467"/>
      <c r="AG13" s="506"/>
      <c r="AH13" s="466">
        <v>533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93194</v>
      </c>
      <c r="BO13" s="416"/>
      <c r="BP13" s="416"/>
      <c r="BQ13" s="416"/>
      <c r="BR13" s="416"/>
      <c r="BS13" s="416"/>
      <c r="BT13" s="416"/>
      <c r="BU13" s="417"/>
      <c r="BV13" s="415">
        <v>-114079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10.7</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3212</v>
      </c>
      <c r="S14" s="497"/>
      <c r="T14" s="497"/>
      <c r="U14" s="497"/>
      <c r="V14" s="498"/>
      <c r="W14" s="405"/>
      <c r="X14" s="406"/>
      <c r="Y14" s="406"/>
      <c r="Z14" s="406"/>
      <c r="AA14" s="406"/>
      <c r="AB14" s="395"/>
      <c r="AC14" s="499">
        <v>29.7</v>
      </c>
      <c r="AD14" s="500"/>
      <c r="AE14" s="500"/>
      <c r="AF14" s="500"/>
      <c r="AG14" s="501"/>
      <c r="AH14" s="499">
        <v>27.8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63.2</v>
      </c>
      <c r="CU14" s="511"/>
      <c r="CV14" s="511"/>
      <c r="CW14" s="511"/>
      <c r="CX14" s="511"/>
      <c r="CY14" s="511"/>
      <c r="CZ14" s="511"/>
      <c r="DA14" s="512"/>
      <c r="DB14" s="510">
        <v>80.2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3204</v>
      </c>
      <c r="S15" s="497"/>
      <c r="T15" s="497"/>
      <c r="U15" s="497"/>
      <c r="V15" s="498"/>
      <c r="W15" s="431" t="s">
        <v>128</v>
      </c>
      <c r="X15" s="432"/>
      <c r="Y15" s="432"/>
      <c r="Z15" s="432"/>
      <c r="AA15" s="432"/>
      <c r="AB15" s="422"/>
      <c r="AC15" s="466">
        <v>334</v>
      </c>
      <c r="AD15" s="467"/>
      <c r="AE15" s="467"/>
      <c r="AF15" s="467"/>
      <c r="AG15" s="506"/>
      <c r="AH15" s="466">
        <v>468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596832</v>
      </c>
      <c r="BO15" s="379"/>
      <c r="BP15" s="379"/>
      <c r="BQ15" s="379"/>
      <c r="BR15" s="379"/>
      <c r="BS15" s="379"/>
      <c r="BT15" s="379"/>
      <c r="BU15" s="380"/>
      <c r="BV15" s="378">
        <v>610451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19.100000000000001</v>
      </c>
      <c r="AD16" s="500"/>
      <c r="AE16" s="500"/>
      <c r="AF16" s="500"/>
      <c r="AG16" s="501"/>
      <c r="AH16" s="499">
        <v>24.4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1810335</v>
      </c>
      <c r="BO16" s="416"/>
      <c r="BP16" s="416"/>
      <c r="BQ16" s="416"/>
      <c r="BR16" s="416"/>
      <c r="BS16" s="416"/>
      <c r="BT16" s="416"/>
      <c r="BU16" s="417"/>
      <c r="BV16" s="415">
        <v>1749800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894</v>
      </c>
      <c r="AD17" s="467"/>
      <c r="AE17" s="467"/>
      <c r="AF17" s="467"/>
      <c r="AG17" s="506"/>
      <c r="AH17" s="466">
        <v>915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771173</v>
      </c>
      <c r="BO17" s="416"/>
      <c r="BP17" s="416"/>
      <c r="BQ17" s="416"/>
      <c r="BR17" s="416"/>
      <c r="BS17" s="416"/>
      <c r="BT17" s="416"/>
      <c r="BU17" s="417"/>
      <c r="BV17" s="415">
        <v>795183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124.52</v>
      </c>
      <c r="M18" s="528"/>
      <c r="N18" s="528"/>
      <c r="O18" s="528"/>
      <c r="P18" s="528"/>
      <c r="Q18" s="528"/>
      <c r="R18" s="529"/>
      <c r="S18" s="529"/>
      <c r="T18" s="529"/>
      <c r="U18" s="529"/>
      <c r="V18" s="530"/>
      <c r="W18" s="433"/>
      <c r="X18" s="434"/>
      <c r="Y18" s="434"/>
      <c r="Z18" s="434"/>
      <c r="AA18" s="434"/>
      <c r="AB18" s="425"/>
      <c r="AC18" s="531">
        <v>51.2</v>
      </c>
      <c r="AD18" s="532"/>
      <c r="AE18" s="532"/>
      <c r="AF18" s="532"/>
      <c r="AG18" s="533"/>
      <c r="AH18" s="531">
        <v>47.7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1782417</v>
      </c>
      <c r="BO18" s="416"/>
      <c r="BP18" s="416"/>
      <c r="BQ18" s="416"/>
      <c r="BR18" s="416"/>
      <c r="BS18" s="416"/>
      <c r="BT18" s="416"/>
      <c r="BU18" s="417"/>
      <c r="BV18" s="415">
        <v>1855414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2702586</v>
      </c>
      <c r="BO19" s="416"/>
      <c r="BP19" s="416"/>
      <c r="BQ19" s="416"/>
      <c r="BR19" s="416"/>
      <c r="BS19" s="416"/>
      <c r="BT19" s="416"/>
      <c r="BU19" s="417"/>
      <c r="BV19" s="415">
        <v>2953467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1010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3862232</v>
      </c>
      <c r="BO23" s="416"/>
      <c r="BP23" s="416"/>
      <c r="BQ23" s="416"/>
      <c r="BR23" s="416"/>
      <c r="BS23" s="416"/>
      <c r="BT23" s="416"/>
      <c r="BU23" s="417"/>
      <c r="BV23" s="415">
        <v>3861706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8100</v>
      </c>
      <c r="R24" s="467"/>
      <c r="S24" s="467"/>
      <c r="T24" s="467"/>
      <c r="U24" s="467"/>
      <c r="V24" s="506"/>
      <c r="W24" s="561"/>
      <c r="X24" s="549"/>
      <c r="Y24" s="550"/>
      <c r="Z24" s="465" t="s">
        <v>152</v>
      </c>
      <c r="AA24" s="445"/>
      <c r="AB24" s="445"/>
      <c r="AC24" s="445"/>
      <c r="AD24" s="445"/>
      <c r="AE24" s="445"/>
      <c r="AF24" s="445"/>
      <c r="AG24" s="446"/>
      <c r="AH24" s="466">
        <v>57</v>
      </c>
      <c r="AI24" s="467"/>
      <c r="AJ24" s="467"/>
      <c r="AK24" s="467"/>
      <c r="AL24" s="506"/>
      <c r="AM24" s="466">
        <v>176358</v>
      </c>
      <c r="AN24" s="467"/>
      <c r="AO24" s="467"/>
      <c r="AP24" s="467"/>
      <c r="AQ24" s="467"/>
      <c r="AR24" s="506"/>
      <c r="AS24" s="466">
        <v>3094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3448872</v>
      </c>
      <c r="BO24" s="416"/>
      <c r="BP24" s="416"/>
      <c r="BQ24" s="416"/>
      <c r="BR24" s="416"/>
      <c r="BS24" s="416"/>
      <c r="BT24" s="416"/>
      <c r="BU24" s="417"/>
      <c r="BV24" s="415">
        <v>3413691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6480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216484</v>
      </c>
      <c r="BO25" s="379"/>
      <c r="BP25" s="379"/>
      <c r="BQ25" s="379"/>
      <c r="BR25" s="379"/>
      <c r="BS25" s="379"/>
      <c r="BT25" s="379"/>
      <c r="BU25" s="380"/>
      <c r="BV25" s="378">
        <v>300049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5880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3160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93482</v>
      </c>
      <c r="BO27" s="585"/>
      <c r="BP27" s="585"/>
      <c r="BQ27" s="585"/>
      <c r="BR27" s="585"/>
      <c r="BS27" s="585"/>
      <c r="BT27" s="585"/>
      <c r="BU27" s="586"/>
      <c r="BV27" s="584">
        <v>93482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2350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847943</v>
      </c>
      <c r="BO28" s="379"/>
      <c r="BP28" s="379"/>
      <c r="BQ28" s="379"/>
      <c r="BR28" s="379"/>
      <c r="BS28" s="379"/>
      <c r="BT28" s="379"/>
      <c r="BU28" s="380"/>
      <c r="BV28" s="378">
        <v>798956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8</v>
      </c>
      <c r="M29" s="467"/>
      <c r="N29" s="467"/>
      <c r="O29" s="467"/>
      <c r="P29" s="506"/>
      <c r="Q29" s="466">
        <v>2210</v>
      </c>
      <c r="R29" s="467"/>
      <c r="S29" s="467"/>
      <c r="T29" s="467"/>
      <c r="U29" s="467"/>
      <c r="V29" s="506"/>
      <c r="W29" s="562"/>
      <c r="X29" s="563"/>
      <c r="Y29" s="564"/>
      <c r="Z29" s="465" t="s">
        <v>169</v>
      </c>
      <c r="AA29" s="445"/>
      <c r="AB29" s="445"/>
      <c r="AC29" s="445"/>
      <c r="AD29" s="445"/>
      <c r="AE29" s="445"/>
      <c r="AF29" s="445"/>
      <c r="AG29" s="446"/>
      <c r="AH29" s="466">
        <v>58</v>
      </c>
      <c r="AI29" s="467"/>
      <c r="AJ29" s="467"/>
      <c r="AK29" s="467"/>
      <c r="AL29" s="506"/>
      <c r="AM29" s="466">
        <v>180095</v>
      </c>
      <c r="AN29" s="467"/>
      <c r="AO29" s="467"/>
      <c r="AP29" s="467"/>
      <c r="AQ29" s="467"/>
      <c r="AR29" s="506"/>
      <c r="AS29" s="466">
        <v>3105</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89212</v>
      </c>
      <c r="BO29" s="416"/>
      <c r="BP29" s="416"/>
      <c r="BQ29" s="416"/>
      <c r="BR29" s="416"/>
      <c r="BS29" s="416"/>
      <c r="BT29" s="416"/>
      <c r="BU29" s="417"/>
      <c r="BV29" s="415">
        <v>88989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272730</v>
      </c>
      <c r="BO30" s="585"/>
      <c r="BP30" s="585"/>
      <c r="BQ30" s="585"/>
      <c r="BR30" s="585"/>
      <c r="BS30" s="585"/>
      <c r="BT30" s="585"/>
      <c r="BU30" s="586"/>
      <c r="BV30" s="584">
        <v>200508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索道事業</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鳥取県町村消防災害補償組合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江府町地域振興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簡易水道事業</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鳥取県町村消防災害補償組合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農業集落排水事業</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鳥取県町村職員退職手当組合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介護保険事業（サービス事業勘定）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林業集落排水事業</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日野町江府町日南町衛生施設組合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介護老人保健施設</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特定環境保全公共下水道事業</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鳥取県西部広域行政管理組合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8</v>
      </c>
      <c r="V39" s="596"/>
      <c r="W39" s="597" t="str">
        <f>IF('各会計、関係団体の財政状況及び健全化判断比率'!B33="","",'各会計、関係団体の財政状況及び健全化判断比率'!B33)</f>
        <v>後期高齢者医療</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鳥取県後期高齢者医療広域連合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鳥取県後期高齢者医療広域連合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日野病院組合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535</v>
      </c>
      <c r="D34" s="1181"/>
      <c r="E34" s="1182"/>
      <c r="F34" s="32">
        <v>2.2799999999999998</v>
      </c>
      <c r="G34" s="33">
        <v>2.1</v>
      </c>
      <c r="H34" s="33">
        <v>1.1499999999999999</v>
      </c>
      <c r="I34" s="33">
        <v>0.56000000000000005</v>
      </c>
      <c r="J34" s="34" t="s">
        <v>536</v>
      </c>
      <c r="K34" s="22"/>
      <c r="L34" s="22"/>
      <c r="M34" s="22"/>
      <c r="N34" s="22"/>
      <c r="O34" s="22"/>
      <c r="P34" s="22"/>
    </row>
    <row r="35" spans="1:16" ht="39" customHeight="1" x14ac:dyDescent="0.15">
      <c r="A35" s="22"/>
      <c r="B35" s="35"/>
      <c r="C35" s="1175" t="s">
        <v>537</v>
      </c>
      <c r="D35" s="1176"/>
      <c r="E35" s="1177"/>
      <c r="F35" s="36">
        <v>7.61</v>
      </c>
      <c r="G35" s="37">
        <v>6.36</v>
      </c>
      <c r="H35" s="37">
        <v>7.45</v>
      </c>
      <c r="I35" s="37">
        <v>8.5399999999999991</v>
      </c>
      <c r="J35" s="38">
        <v>10.42</v>
      </c>
      <c r="K35" s="22"/>
      <c r="L35" s="22"/>
      <c r="M35" s="22"/>
      <c r="N35" s="22"/>
      <c r="O35" s="22"/>
      <c r="P35" s="22"/>
    </row>
    <row r="36" spans="1:16" ht="39" customHeight="1" x14ac:dyDescent="0.15">
      <c r="A36" s="22"/>
      <c r="B36" s="35"/>
      <c r="C36" s="1175" t="s">
        <v>538</v>
      </c>
      <c r="D36" s="1176"/>
      <c r="E36" s="1177"/>
      <c r="F36" s="36">
        <v>0.76</v>
      </c>
      <c r="G36" s="37">
        <v>1.29</v>
      </c>
      <c r="H36" s="37">
        <v>0.17</v>
      </c>
      <c r="I36" s="37">
        <v>0.46</v>
      </c>
      <c r="J36" s="38">
        <v>1.1000000000000001</v>
      </c>
      <c r="K36" s="22"/>
      <c r="L36" s="22"/>
      <c r="M36" s="22"/>
      <c r="N36" s="22"/>
      <c r="O36" s="22"/>
      <c r="P36" s="22"/>
    </row>
    <row r="37" spans="1:16" ht="39" customHeight="1" x14ac:dyDescent="0.15">
      <c r="A37" s="22"/>
      <c r="B37" s="35"/>
      <c r="C37" s="1175" t="s">
        <v>539</v>
      </c>
      <c r="D37" s="1176"/>
      <c r="E37" s="1177"/>
      <c r="F37" s="36">
        <v>1.01</v>
      </c>
      <c r="G37" s="37">
        <v>0.77</v>
      </c>
      <c r="H37" s="37">
        <v>0.73</v>
      </c>
      <c r="I37" s="37">
        <v>0.53</v>
      </c>
      <c r="J37" s="38">
        <v>0.37</v>
      </c>
      <c r="K37" s="22"/>
      <c r="L37" s="22"/>
      <c r="M37" s="22"/>
      <c r="N37" s="22"/>
      <c r="O37" s="22"/>
      <c r="P37" s="22"/>
    </row>
    <row r="38" spans="1:16" ht="39" customHeight="1" x14ac:dyDescent="0.15">
      <c r="A38" s="22"/>
      <c r="B38" s="35"/>
      <c r="C38" s="1175" t="s">
        <v>540</v>
      </c>
      <c r="D38" s="1176"/>
      <c r="E38" s="1177"/>
      <c r="F38" s="36">
        <v>0.48</v>
      </c>
      <c r="G38" s="37">
        <v>0.54</v>
      </c>
      <c r="H38" s="37">
        <v>0.73</v>
      </c>
      <c r="I38" s="37">
        <v>0.34</v>
      </c>
      <c r="J38" s="38">
        <v>0.13</v>
      </c>
      <c r="K38" s="22"/>
      <c r="L38" s="22"/>
      <c r="M38" s="22"/>
      <c r="N38" s="22"/>
      <c r="O38" s="22"/>
      <c r="P38" s="22"/>
    </row>
    <row r="39" spans="1:16" ht="39" customHeight="1" x14ac:dyDescent="0.15">
      <c r="A39" s="22"/>
      <c r="B39" s="35"/>
      <c r="C39" s="1175" t="s">
        <v>541</v>
      </c>
      <c r="D39" s="1176"/>
      <c r="E39" s="1177"/>
      <c r="F39" s="36">
        <v>0.16</v>
      </c>
      <c r="G39" s="37">
        <v>0.08</v>
      </c>
      <c r="H39" s="37">
        <v>0.08</v>
      </c>
      <c r="I39" s="37">
        <v>0.19</v>
      </c>
      <c r="J39" s="38">
        <v>0.11</v>
      </c>
      <c r="K39" s="22"/>
      <c r="L39" s="22"/>
      <c r="M39" s="22"/>
      <c r="N39" s="22"/>
      <c r="O39" s="22"/>
      <c r="P39" s="22"/>
    </row>
    <row r="40" spans="1:16" ht="39" customHeight="1" x14ac:dyDescent="0.15">
      <c r="A40" s="22"/>
      <c r="B40" s="35"/>
      <c r="C40" s="1175" t="s">
        <v>542</v>
      </c>
      <c r="D40" s="1176"/>
      <c r="E40" s="1177"/>
      <c r="F40" s="36">
        <v>0.12</v>
      </c>
      <c r="G40" s="37">
        <v>0.13</v>
      </c>
      <c r="H40" s="37">
        <v>0.17</v>
      </c>
      <c r="I40" s="37">
        <v>0.05</v>
      </c>
      <c r="J40" s="38">
        <v>0.09</v>
      </c>
      <c r="K40" s="22"/>
      <c r="L40" s="22"/>
      <c r="M40" s="22"/>
      <c r="N40" s="22"/>
      <c r="O40" s="22"/>
      <c r="P40" s="22"/>
    </row>
    <row r="41" spans="1:16" ht="39" customHeight="1" x14ac:dyDescent="0.15">
      <c r="A41" s="22"/>
      <c r="B41" s="35"/>
      <c r="C41" s="1175" t="s">
        <v>543</v>
      </c>
      <c r="D41" s="1176"/>
      <c r="E41" s="1177"/>
      <c r="F41" s="36">
        <v>0.02</v>
      </c>
      <c r="G41" s="37">
        <v>0.02</v>
      </c>
      <c r="H41" s="37">
        <v>0.04</v>
      </c>
      <c r="I41" s="37">
        <v>0.05</v>
      </c>
      <c r="J41" s="38">
        <v>0.04</v>
      </c>
      <c r="K41" s="22"/>
      <c r="L41" s="22"/>
      <c r="M41" s="22"/>
      <c r="N41" s="22"/>
      <c r="O41" s="22"/>
      <c r="P41" s="22"/>
    </row>
    <row r="42" spans="1:16" ht="39" customHeight="1" x14ac:dyDescent="0.15">
      <c r="A42" s="22"/>
      <c r="B42" s="39"/>
      <c r="C42" s="1175" t="s">
        <v>544</v>
      </c>
      <c r="D42" s="1176"/>
      <c r="E42" s="1177"/>
      <c r="F42" s="36" t="s">
        <v>490</v>
      </c>
      <c r="G42" s="37" t="s">
        <v>490</v>
      </c>
      <c r="H42" s="37" t="s">
        <v>490</v>
      </c>
      <c r="I42" s="37" t="s">
        <v>545</v>
      </c>
      <c r="J42" s="38" t="s">
        <v>490</v>
      </c>
      <c r="K42" s="22"/>
      <c r="L42" s="22"/>
      <c r="M42" s="22"/>
      <c r="N42" s="22"/>
      <c r="O42" s="22"/>
      <c r="P42" s="22"/>
    </row>
    <row r="43" spans="1:16" ht="39" customHeight="1" thickBot="1" x14ac:dyDescent="0.2">
      <c r="A43" s="22"/>
      <c r="B43" s="40"/>
      <c r="C43" s="1178" t="s">
        <v>546</v>
      </c>
      <c r="D43" s="1179"/>
      <c r="E43" s="1180"/>
      <c r="F43" s="41">
        <v>0.17</v>
      </c>
      <c r="G43" s="42">
        <v>0.68</v>
      </c>
      <c r="H43" s="42">
        <v>0.67</v>
      </c>
      <c r="I43" s="42">
        <v>0.41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r6Vj5RMQbOeddPe1zX5Fslfuony6E/+eod7QDutafZh+q3Ki0el0FB0BaRUfXhekYw+Y8LYx5aBB529DBuEA==" saltValue="gvWQLiktpHWJtHr1gH8I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724</v>
      </c>
      <c r="L45" s="60">
        <v>615</v>
      </c>
      <c r="M45" s="60">
        <v>547</v>
      </c>
      <c r="N45" s="60">
        <v>470</v>
      </c>
      <c r="O45" s="61">
        <v>398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124</v>
      </c>
      <c r="L48" s="64">
        <v>128</v>
      </c>
      <c r="M48" s="64">
        <v>132</v>
      </c>
      <c r="N48" s="64">
        <v>124</v>
      </c>
      <c r="O48" s="65">
        <v>125</v>
      </c>
      <c r="P48" s="48"/>
      <c r="Q48" s="48"/>
      <c r="R48" s="48"/>
      <c r="S48" s="48"/>
      <c r="T48" s="48"/>
      <c r="U48" s="48"/>
    </row>
    <row r="49" spans="1:21" ht="30.75" customHeight="1" x14ac:dyDescent="0.15">
      <c r="A49" s="48"/>
      <c r="B49" s="1193"/>
      <c r="C49" s="1194"/>
      <c r="D49" s="62"/>
      <c r="E49" s="1185" t="s">
        <v>16</v>
      </c>
      <c r="F49" s="1185"/>
      <c r="G49" s="1185"/>
      <c r="H49" s="1185"/>
      <c r="I49" s="1185"/>
      <c r="J49" s="1186"/>
      <c r="K49" s="63">
        <v>61</v>
      </c>
      <c r="L49" s="64">
        <v>46</v>
      </c>
      <c r="M49" s="64">
        <v>25</v>
      </c>
      <c r="N49" s="64">
        <v>25</v>
      </c>
      <c r="O49" s="65">
        <v>24</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v>1</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617</v>
      </c>
      <c r="L52" s="64">
        <v>546</v>
      </c>
      <c r="M52" s="64">
        <v>476</v>
      </c>
      <c r="N52" s="64">
        <v>458</v>
      </c>
      <c r="O52" s="65">
        <v>401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293</v>
      </c>
      <c r="L53" s="69">
        <v>244</v>
      </c>
      <c r="M53" s="69">
        <v>228</v>
      </c>
      <c r="N53" s="69">
        <v>161</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99" t="s">
        <v>24</v>
      </c>
      <c r="C41" s="1200"/>
      <c r="D41" s="81"/>
      <c r="E41" s="1205" t="s">
        <v>25</v>
      </c>
      <c r="F41" s="1205"/>
      <c r="G41" s="1205"/>
      <c r="H41" s="1206"/>
      <c r="I41" s="82">
        <v>4078</v>
      </c>
      <c r="J41" s="83">
        <v>3815</v>
      </c>
      <c r="K41" s="83">
        <v>3809</v>
      </c>
      <c r="L41" s="83">
        <v>3862</v>
      </c>
      <c r="M41" s="84">
        <v>3862</v>
      </c>
    </row>
    <row r="42" spans="2:13" ht="27.75" customHeight="1" x14ac:dyDescent="0.15">
      <c r="B42" s="1201"/>
      <c r="C42" s="1202"/>
      <c r="D42" s="85"/>
      <c r="E42" s="1207" t="s">
        <v>26</v>
      </c>
      <c r="F42" s="1207"/>
      <c r="G42" s="1207"/>
      <c r="H42" s="1208"/>
      <c r="I42" s="86">
        <v>17</v>
      </c>
      <c r="J42" s="87">
        <v>13</v>
      </c>
      <c r="K42" s="87">
        <v>8</v>
      </c>
      <c r="L42" s="87">
        <v>4</v>
      </c>
      <c r="M42" s="88" t="s">
        <v>490</v>
      </c>
    </row>
    <row r="43" spans="2:13" ht="27.75" customHeight="1" x14ac:dyDescent="0.15">
      <c r="B43" s="1201"/>
      <c r="C43" s="1202"/>
      <c r="D43" s="85"/>
      <c r="E43" s="1207" t="s">
        <v>27</v>
      </c>
      <c r="F43" s="1207"/>
      <c r="G43" s="1207"/>
      <c r="H43" s="1208"/>
      <c r="I43" s="86">
        <v>2352</v>
      </c>
      <c r="J43" s="87">
        <v>2230</v>
      </c>
      <c r="K43" s="87">
        <v>2171</v>
      </c>
      <c r="L43" s="87">
        <v>2098</v>
      </c>
      <c r="M43" s="88">
        <v>2063</v>
      </c>
    </row>
    <row r="44" spans="2:13" ht="27.75" customHeight="1" x14ac:dyDescent="0.15">
      <c r="B44" s="1201"/>
      <c r="C44" s="1202"/>
      <c r="D44" s="85"/>
      <c r="E44" s="1207" t="s">
        <v>28</v>
      </c>
      <c r="F44" s="1207"/>
      <c r="G44" s="1207"/>
      <c r="H44" s="1208"/>
      <c r="I44" s="86">
        <v>87</v>
      </c>
      <c r="J44" s="87">
        <v>62</v>
      </c>
      <c r="K44" s="87">
        <v>231</v>
      </c>
      <c r="L44" s="87">
        <v>250</v>
      </c>
      <c r="M44" s="88">
        <v>244</v>
      </c>
    </row>
    <row r="45" spans="2:13" ht="27.75" customHeight="1" x14ac:dyDescent="0.15">
      <c r="B45" s="1201"/>
      <c r="C45" s="1202"/>
      <c r="D45" s="85"/>
      <c r="E45" s="1207" t="s">
        <v>29</v>
      </c>
      <c r="F45" s="1207"/>
      <c r="G45" s="1207"/>
      <c r="H45" s="1208"/>
      <c r="I45" s="86">
        <v>304</v>
      </c>
      <c r="J45" s="87">
        <v>263</v>
      </c>
      <c r="K45" s="87">
        <v>243</v>
      </c>
      <c r="L45" s="87">
        <v>132</v>
      </c>
      <c r="M45" s="88">
        <v>125</v>
      </c>
    </row>
    <row r="46" spans="2:13" ht="27.75" customHeight="1" x14ac:dyDescent="0.15">
      <c r="B46" s="1201"/>
      <c r="C46" s="1202"/>
      <c r="D46" s="85"/>
      <c r="E46" s="1207" t="s">
        <v>30</v>
      </c>
      <c r="F46" s="1207"/>
      <c r="G46" s="1207"/>
      <c r="H46" s="1208"/>
      <c r="I46" s="86">
        <v>10</v>
      </c>
      <c r="J46" s="87">
        <v>9</v>
      </c>
      <c r="K46" s="87">
        <v>8</v>
      </c>
      <c r="L46" s="87">
        <v>7</v>
      </c>
      <c r="M46" s="88">
        <v>6</v>
      </c>
    </row>
    <row r="47" spans="2:13" ht="27.75" customHeight="1" x14ac:dyDescent="0.15">
      <c r="B47" s="1201"/>
      <c r="C47" s="1202"/>
      <c r="D47" s="85"/>
      <c r="E47" s="1207" t="s">
        <v>31</v>
      </c>
      <c r="F47" s="1207"/>
      <c r="G47" s="1207"/>
      <c r="H47" s="1208"/>
      <c r="I47" s="86" t="s">
        <v>490</v>
      </c>
      <c r="J47" s="87" t="s">
        <v>490</v>
      </c>
      <c r="K47" s="87" t="s">
        <v>490</v>
      </c>
      <c r="L47" s="87" t="s">
        <v>490</v>
      </c>
      <c r="M47" s="88" t="s">
        <v>490</v>
      </c>
    </row>
    <row r="48" spans="2:13" ht="27.75" customHeight="1" x14ac:dyDescent="0.15">
      <c r="B48" s="1203"/>
      <c r="C48" s="1204"/>
      <c r="D48" s="85"/>
      <c r="E48" s="1207" t="s">
        <v>32</v>
      </c>
      <c r="F48" s="1207"/>
      <c r="G48" s="1207"/>
      <c r="H48" s="1208"/>
      <c r="I48" s="86" t="s">
        <v>490</v>
      </c>
      <c r="J48" s="87" t="s">
        <v>490</v>
      </c>
      <c r="K48" s="87" t="s">
        <v>490</v>
      </c>
      <c r="L48" s="87" t="s">
        <v>490</v>
      </c>
      <c r="M48" s="88">
        <v>2</v>
      </c>
    </row>
    <row r="49" spans="2:13" ht="27.75" customHeight="1" x14ac:dyDescent="0.15">
      <c r="B49" s="1209" t="s">
        <v>33</v>
      </c>
      <c r="C49" s="1210"/>
      <c r="D49" s="89"/>
      <c r="E49" s="1207" t="s">
        <v>34</v>
      </c>
      <c r="F49" s="1207"/>
      <c r="G49" s="1207"/>
      <c r="H49" s="1208"/>
      <c r="I49" s="86">
        <v>981</v>
      </c>
      <c r="J49" s="87">
        <v>1238</v>
      </c>
      <c r="K49" s="87">
        <v>1257</v>
      </c>
      <c r="L49" s="87">
        <v>1115</v>
      </c>
      <c r="M49" s="88">
        <v>1237</v>
      </c>
    </row>
    <row r="50" spans="2:13" ht="27.75" customHeight="1" x14ac:dyDescent="0.15">
      <c r="B50" s="1201"/>
      <c r="C50" s="1202"/>
      <c r="D50" s="85"/>
      <c r="E50" s="1207" t="s">
        <v>35</v>
      </c>
      <c r="F50" s="1207"/>
      <c r="G50" s="1207"/>
      <c r="H50" s="1208"/>
      <c r="I50" s="86">
        <v>61</v>
      </c>
      <c r="J50" s="87">
        <v>52</v>
      </c>
      <c r="K50" s="87">
        <v>36</v>
      </c>
      <c r="L50" s="87">
        <v>31</v>
      </c>
      <c r="M50" s="88">
        <v>32</v>
      </c>
    </row>
    <row r="51" spans="2:13" ht="27.75" customHeight="1" x14ac:dyDescent="0.15">
      <c r="B51" s="1203"/>
      <c r="C51" s="1204"/>
      <c r="D51" s="85"/>
      <c r="E51" s="1207" t="s">
        <v>36</v>
      </c>
      <c r="F51" s="1207"/>
      <c r="G51" s="1207"/>
      <c r="H51" s="1208"/>
      <c r="I51" s="86">
        <v>4128</v>
      </c>
      <c r="J51" s="87">
        <v>3978</v>
      </c>
      <c r="K51" s="87">
        <v>3851</v>
      </c>
      <c r="L51" s="87">
        <v>3919</v>
      </c>
      <c r="M51" s="88">
        <v>3949</v>
      </c>
    </row>
    <row r="52" spans="2:13" ht="27.75" customHeight="1" thickBot="1" x14ac:dyDescent="0.2">
      <c r="B52" s="1211" t="s">
        <v>37</v>
      </c>
      <c r="C52" s="1212"/>
      <c r="D52" s="90"/>
      <c r="E52" s="1213" t="s">
        <v>38</v>
      </c>
      <c r="F52" s="1213"/>
      <c r="G52" s="1213"/>
      <c r="H52" s="1214"/>
      <c r="I52" s="91">
        <v>1677</v>
      </c>
      <c r="J52" s="92">
        <v>1125</v>
      </c>
      <c r="K52" s="92">
        <v>1327</v>
      </c>
      <c r="L52" s="92">
        <v>1288</v>
      </c>
      <c r="M52" s="93">
        <v>1084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8"/>
      <c r="H50" s="1239"/>
      <c r="I50" s="1239"/>
      <c r="J50" s="1240"/>
      <c r="K50" s="354" t="s">
        <v>529</v>
      </c>
      <c r="L50" s="354" t="s">
        <v>530</v>
      </c>
      <c r="M50" s="354" t="s">
        <v>531</v>
      </c>
      <c r="N50" s="354" t="s">
        <v>532</v>
      </c>
      <c r="O50" s="354" t="s">
        <v>533</v>
      </c>
    </row>
    <row r="51" spans="1:17" x14ac:dyDescent="0.15">
      <c r="B51" s="248"/>
      <c r="C51" s="244"/>
      <c r="D51" s="244"/>
      <c r="E51" s="244"/>
      <c r="F51" s="244"/>
      <c r="G51" s="1241" t="s">
        <v>564</v>
      </c>
      <c r="H51" s="1242"/>
      <c r="I51" s="1247" t="s">
        <v>565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567</v>
      </c>
      <c r="H55" s="1222"/>
      <c r="I55" s="1227" t="s">
        <v>565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51" t="s">
        <v>571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8"/>
      <c r="H72" s="1239"/>
      <c r="I72" s="1239"/>
      <c r="J72" s="1240"/>
      <c r="K72" s="354" t="s">
        <v>529</v>
      </c>
      <c r="L72" s="354" t="s">
        <v>530</v>
      </c>
      <c r="M72" s="354" t="s">
        <v>531</v>
      </c>
      <c r="N72" s="354" t="s">
        <v>532</v>
      </c>
      <c r="O72" s="354" t="s">
        <v>533</v>
      </c>
    </row>
    <row r="73" spans="2:30" x14ac:dyDescent="0.15">
      <c r="B73" s="248"/>
      <c r="C73" s="244"/>
      <c r="D73" s="244"/>
      <c r="E73" s="244"/>
      <c r="F73" s="244"/>
      <c r="G73" s="1241" t="s">
        <v>564</v>
      </c>
      <c r="H73" s="1242"/>
      <c r="I73" s="1247" t="s">
        <v>565</v>
      </c>
      <c r="J73" s="1247"/>
      <c r="K73" s="1228">
        <v>102</v>
      </c>
      <c r="L73" s="1228">
        <v>66.8</v>
      </c>
      <c r="M73" s="1215">
        <v>80.5</v>
      </c>
      <c r="N73" s="1215">
        <v>80.2</v>
      </c>
      <c r="O73" s="1215">
        <v>63.2</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570</v>
      </c>
      <c r="J75" s="1227"/>
      <c r="K75" s="1219">
        <v>19.600000000000001</v>
      </c>
      <c r="L75" s="1219">
        <v>17</v>
      </c>
      <c r="M75" s="1219">
        <v>15.4</v>
      </c>
      <c r="N75" s="1219">
        <v>12.7</v>
      </c>
      <c r="O75" s="1219">
        <v>10.7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567</v>
      </c>
      <c r="H77" s="1222"/>
      <c r="I77" s="1227" t="s">
        <v>565</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112" sqref="E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22" zoomScaleNormal="100" zoomScaleSheetLayoutView="55" workbookViewId="0">
      <selection activeCell="D112" sqref="D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101536</v>
      </c>
      <c r="E3" s="116"/>
      <c r="F3" s="117">
        <v>216155</v>
      </c>
      <c r="G3" s="118"/>
      <c r="H3" s="119"/>
    </row>
    <row r="4" spans="1:8" x14ac:dyDescent="0.15">
      <c r="A4" s="120"/>
      <c r="B4" s="121"/>
      <c r="C4" s="122"/>
      <c r="D4" s="123">
        <v>58197</v>
      </c>
      <c r="E4" s="124"/>
      <c r="F4" s="125">
        <v>108827</v>
      </c>
      <c r="G4" s="126"/>
      <c r="H4" s="127"/>
    </row>
    <row r="5" spans="1:8" x14ac:dyDescent="0.15">
      <c r="A5" s="108" t="s">
        <v>523</v>
      </c>
      <c r="B5" s="113"/>
      <c r="C5" s="114"/>
      <c r="D5" s="115">
        <v>86312</v>
      </c>
      <c r="E5" s="116"/>
      <c r="F5" s="117">
        <v>228305</v>
      </c>
      <c r="G5" s="118"/>
      <c r="H5" s="119"/>
    </row>
    <row r="6" spans="1:8" x14ac:dyDescent="0.15">
      <c r="A6" s="120"/>
      <c r="B6" s="121"/>
      <c r="C6" s="122"/>
      <c r="D6" s="123">
        <v>36482</v>
      </c>
      <c r="E6" s="124"/>
      <c r="F6" s="125">
        <v>86611</v>
      </c>
      <c r="G6" s="126"/>
      <c r="H6" s="127"/>
    </row>
    <row r="7" spans="1:8" x14ac:dyDescent="0.15">
      <c r="A7" s="108" t="s">
        <v>524</v>
      </c>
      <c r="B7" s="113"/>
      <c r="C7" s="114"/>
      <c r="D7" s="115">
        <v>463806</v>
      </c>
      <c r="E7" s="116"/>
      <c r="F7" s="117">
        <v>316331</v>
      </c>
      <c r="G7" s="118"/>
      <c r="H7" s="119"/>
    </row>
    <row r="8" spans="1:8" x14ac:dyDescent="0.15">
      <c r="A8" s="120"/>
      <c r="B8" s="121"/>
      <c r="C8" s="122"/>
      <c r="D8" s="123">
        <v>124893</v>
      </c>
      <c r="E8" s="124"/>
      <c r="F8" s="125">
        <v>106387</v>
      </c>
      <c r="G8" s="126"/>
      <c r="H8" s="127"/>
    </row>
    <row r="9" spans="1:8" x14ac:dyDescent="0.15">
      <c r="A9" s="108" t="s">
        <v>525</v>
      </c>
      <c r="B9" s="113"/>
      <c r="C9" s="114"/>
      <c r="D9" s="115">
        <v>260835</v>
      </c>
      <c r="E9" s="116"/>
      <c r="F9" s="117">
        <v>333013</v>
      </c>
      <c r="G9" s="118"/>
      <c r="H9" s="119"/>
    </row>
    <row r="10" spans="1:8" x14ac:dyDescent="0.15">
      <c r="A10" s="120"/>
      <c r="B10" s="121"/>
      <c r="C10" s="122"/>
      <c r="D10" s="123">
        <v>203114</v>
      </c>
      <c r="E10" s="124"/>
      <c r="F10" s="125">
        <v>126732</v>
      </c>
      <c r="G10" s="126"/>
      <c r="H10" s="127"/>
    </row>
    <row r="11" spans="1:8" x14ac:dyDescent="0.15">
      <c r="A11" s="108" t="s">
        <v>526</v>
      </c>
      <c r="B11" s="113"/>
      <c r="C11" s="114"/>
      <c r="D11" s="115">
        <v>96481</v>
      </c>
      <c r="E11" s="116"/>
      <c r="F11" s="117">
        <v>280458</v>
      </c>
      <c r="G11" s="118"/>
      <c r="H11" s="119"/>
    </row>
    <row r="12" spans="1:8" x14ac:dyDescent="0.15">
      <c r="A12" s="120"/>
      <c r="B12" s="121"/>
      <c r="C12" s="128"/>
      <c r="D12" s="123">
        <v>59002</v>
      </c>
      <c r="E12" s="124"/>
      <c r="F12" s="125">
        <v>127286</v>
      </c>
      <c r="G12" s="126"/>
      <c r="H12" s="127"/>
    </row>
    <row r="13" spans="1:8" x14ac:dyDescent="0.15">
      <c r="A13" s="108"/>
      <c r="B13" s="113"/>
      <c r="C13" s="129"/>
      <c r="D13" s="130">
        <v>201794</v>
      </c>
      <c r="E13" s="131"/>
      <c r="F13" s="132">
        <v>274852</v>
      </c>
      <c r="G13" s="133"/>
      <c r="H13" s="119"/>
    </row>
    <row r="14" spans="1:8" x14ac:dyDescent="0.15">
      <c r="A14" s="120"/>
      <c r="B14" s="121"/>
      <c r="C14" s="122"/>
      <c r="D14" s="123">
        <v>96338</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7.65</v>
      </c>
      <c r="C19" s="134">
        <f>ROUND(VALUE(SUBSTITUTE(実質収支比率等に係る経年分析!G$48,"▲","-")),2)</f>
        <v>6.37</v>
      </c>
      <c r="D19" s="134">
        <f>ROUND(VALUE(SUBSTITUTE(実質収支比率等に係る経年分析!H$48,"▲","-")),2)</f>
        <v>7.46</v>
      </c>
      <c r="E19" s="134">
        <f>ROUND(VALUE(SUBSTITUTE(実質収支比率等に係る経年分析!I$48,"▲","-")),2)</f>
        <v>8.57</v>
      </c>
      <c r="F19" s="134">
        <f>ROUND(VALUE(SUBSTITUTE(実質収支比率等に係る経年分析!J$48,"▲","-")),2)</f>
        <v>10.46</v>
      </c>
    </row>
    <row r="20" spans="1:11" x14ac:dyDescent="0.15">
      <c r="A20" s="134" t="s">
        <v>43</v>
      </c>
      <c r="B20" s="134">
        <f>ROUND(VALUE(SUBSTITUTE(実質収支比率等に係る経年分析!F$47,"▲","-")),2)</f>
        <v>27.85</v>
      </c>
      <c r="C20" s="134">
        <f>ROUND(VALUE(SUBSTITUTE(実質収支比率等に係る経年分析!G$47,"▲","-")),2)</f>
        <v>39.67</v>
      </c>
      <c r="D20" s="134">
        <f>ROUND(VALUE(SUBSTITUTE(実質収支比率等に係る経年分析!H$47,"▲","-")),2)</f>
        <v>44.05</v>
      </c>
      <c r="E20" s="134">
        <f>ROUND(VALUE(SUBSTITUTE(実質収支比率等に係る経年分析!I$47,"▲","-")),2)</f>
        <v>38.880000000000003</v>
      </c>
      <c r="F20" s="134">
        <f>ROUND(VALUE(SUBSTITUTE(実質収支比率等に係る経年分析!J$47,"▲","-")),2)</f>
        <v>40.28</v>
      </c>
    </row>
    <row r="21" spans="1:11" x14ac:dyDescent="0.15">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10.029999999999999</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-5.55</v>
      </c>
      <c r="F21" s="134">
        <f>IF(ISNUMBER(VALUE(SUBSTITUTE(実質収支比率等に係る経年分析!J$49,"▲","-"))),ROUND(VALUE(SUBSTITUTE(実質収支比率等に係る経年分析!J$49,"▲","-")),2),NA())</f>
        <v>4.43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2.2000000000000002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林業集落排水事業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国民健康保険（施設勘定）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介護保険事業（保険事業勘定）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10.42</v>
      </c>
    </row>
    <row r="36" spans="1:16" x14ac:dyDescent="0.15">
      <c r="A36" s="135" t="str">
        <f>IF(連結実質赤字比率に係る赤字・黒字の構成分析!C$34="",NA(),連結実質赤字比率に係る赤字・黒字の構成分析!C$34)</f>
        <v>国民健康保険（事業勘定）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1.1499999999999999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0.56000000000000005</v>
      </c>
      <c r="J36" s="135">
        <f>IF(ROUND(VALUE(SUBSTITUTE(連結実質赤字比率に係る赤字・黒字の構成分析!J$34,"▲", "-")), 2) &lt; 0, ABS(ROUND(VALUE(SUBSTITUTE(連結実質赤字比率に係る赤字・黒字の構成分析!J$34,"▲", "-")), 2)), NA())</f>
        <v>1.07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617</v>
      </c>
      <c r="E42" s="136"/>
      <c r="F42" s="136"/>
      <c r="G42" s="136">
        <f>'実質公債費比率（分子）の構造'!L$52</f>
        <v>546</v>
      </c>
      <c r="H42" s="136"/>
      <c r="I42" s="136"/>
      <c r="J42" s="136">
        <f>'実質公債費比率（分子）の構造'!M$52</f>
        <v>476</v>
      </c>
      <c r="K42" s="136"/>
      <c r="L42" s="136"/>
      <c r="M42" s="136">
        <f>'実質公債費比率（分子）の構造'!N$52</f>
        <v>458</v>
      </c>
      <c r="N42" s="136"/>
      <c r="O42" s="136"/>
      <c r="P42" s="136">
        <f>'実質公債費比率（分子）の構造'!O$52</f>
        <v>401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61</v>
      </c>
      <c r="C45" s="136"/>
      <c r="D45" s="136"/>
      <c r="E45" s="136">
        <f>'実質公債費比率（分子）の構造'!L$49</f>
        <v>46</v>
      </c>
      <c r="F45" s="136"/>
      <c r="G45" s="136"/>
      <c r="H45" s="136">
        <f>'実質公債費比率（分子）の構造'!M$49</f>
        <v>25</v>
      </c>
      <c r="I45" s="136"/>
      <c r="J45" s="136"/>
      <c r="K45" s="136">
        <f>'実質公債費比率（分子）の構造'!N$49</f>
        <v>25</v>
      </c>
      <c r="L45" s="136"/>
      <c r="M45" s="136"/>
      <c r="N45" s="136">
        <f>'実質公債費比率（分子）の構造'!O$49</f>
        <v>24</v>
      </c>
      <c r="O45" s="136"/>
      <c r="P45" s="136"/>
    </row>
    <row r="46" spans="1:16" x14ac:dyDescent="0.15">
      <c r="A46" s="136" t="s">
        <v>55</v>
      </c>
      <c r="B46" s="136">
        <f>'実質公債費比率（分子）の構造'!K$48</f>
        <v>124</v>
      </c>
      <c r="C46" s="136"/>
      <c r="D46" s="136"/>
      <c r="E46" s="136">
        <f>'実質公債費比率（分子）の構造'!L$48</f>
        <v>128</v>
      </c>
      <c r="F46" s="136"/>
      <c r="G46" s="136"/>
      <c r="H46" s="136">
        <f>'実質公債費比率（分子）の構造'!M$48</f>
        <v>132</v>
      </c>
      <c r="I46" s="136"/>
      <c r="J46" s="136"/>
      <c r="K46" s="136">
        <f>'実質公債費比率（分子）の構造'!N$48</f>
        <v>124</v>
      </c>
      <c r="L46" s="136"/>
      <c r="M46" s="136"/>
      <c r="N46" s="136">
        <f>'実質公債費比率（分子）の構造'!O$48</f>
        <v>125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724</v>
      </c>
      <c r="C49" s="136"/>
      <c r="D49" s="136"/>
      <c r="E49" s="136">
        <f>'実質公債費比率（分子）の構造'!L$45</f>
        <v>615</v>
      </c>
      <c r="F49" s="136"/>
      <c r="G49" s="136"/>
      <c r="H49" s="136">
        <f>'実質公債費比率（分子）の構造'!M$45</f>
        <v>547</v>
      </c>
      <c r="I49" s="136"/>
      <c r="J49" s="136"/>
      <c r="K49" s="136">
        <f>'実質公債費比率（分子）の構造'!N$45</f>
        <v>470</v>
      </c>
      <c r="L49" s="136"/>
      <c r="M49" s="136"/>
      <c r="N49" s="136">
        <f>'実質公債費比率（分子）の構造'!O$45</f>
        <v>398</v>
      </c>
      <c r="O49" s="136"/>
      <c r="P49" s="136"/>
    </row>
    <row r="50" spans="1:16" x14ac:dyDescent="0.15">
      <c r="A50" s="136" t="s">
        <v>59</v>
      </c>
      <c r="B50" s="136" t="e">
        <f>NA()</f>
        <v>#N/A</v>
      </c>
      <c r="C50" s="136">
        <f>IF(ISNUMBER('実質公債費比率（分子）の構造'!K$53),'実質公債費比率（分子）の構造'!K$53,NA())</f>
        <v>293</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228</v>
      </c>
      <c r="J50" s="136" t="e">
        <f>NA()</f>
        <v>#N/A</v>
      </c>
      <c r="K50" s="136" t="e">
        <f>NA()</f>
        <v>#N/A</v>
      </c>
      <c r="L50" s="136">
        <f>IF(ISNUMBER('実質公債費比率（分子）の構造'!N$53),'実質公債費比率（分子）の構造'!N$53,NA())</f>
        <v>161</v>
      </c>
      <c r="M50" s="136" t="e">
        <f>NA()</f>
        <v>#N/A</v>
      </c>
      <c r="N50" s="136" t="e">
        <f>NA()</f>
        <v>#N/A</v>
      </c>
      <c r="O50" s="136">
        <f>IF(ISNUMBER('実質公債費比率（分子）の構造'!O$53),'実質公債費比率（分子）の構造'!O$53,NA())</f>
        <v>146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4128</v>
      </c>
      <c r="E56" s="135"/>
      <c r="F56" s="135"/>
      <c r="G56" s="135">
        <f>'将来負担比率（分子）の構造'!J$51</f>
        <v>3978</v>
      </c>
      <c r="H56" s="135"/>
      <c r="I56" s="135"/>
      <c r="J56" s="135">
        <f>'将来負担比率（分子）の構造'!K$51</f>
        <v>3851</v>
      </c>
      <c r="K56" s="135"/>
      <c r="L56" s="135"/>
      <c r="M56" s="135">
        <f>'将来負担比率（分子）の構造'!L$51</f>
        <v>3919</v>
      </c>
      <c r="N56" s="135"/>
      <c r="O56" s="135"/>
      <c r="P56" s="135">
        <f>'将来負担比率（分子）の構造'!M$51</f>
        <v>3949</v>
      </c>
    </row>
    <row r="57" spans="1:16" x14ac:dyDescent="0.15">
      <c r="A57" s="135" t="s">
        <v>35</v>
      </c>
      <c r="B57" s="135"/>
      <c r="C57" s="135"/>
      <c r="D57" s="135">
        <f>'将来負担比率（分子）の構造'!I$50</f>
        <v>61</v>
      </c>
      <c r="E57" s="135"/>
      <c r="F57" s="135"/>
      <c r="G57" s="135">
        <f>'将来負担比率（分子）の構造'!J$50</f>
        <v>52</v>
      </c>
      <c r="H57" s="135"/>
      <c r="I57" s="135"/>
      <c r="J57" s="135">
        <f>'将来負担比率（分子）の構造'!K$50</f>
        <v>36</v>
      </c>
      <c r="K57" s="135"/>
      <c r="L57" s="135"/>
      <c r="M57" s="135">
        <f>'将来負担比率（分子）の構造'!L$50</f>
        <v>31</v>
      </c>
      <c r="N57" s="135"/>
      <c r="O57" s="135"/>
      <c r="P57" s="135">
        <f>'将来負担比率（分子）の構造'!M$50</f>
        <v>32</v>
      </c>
    </row>
    <row r="58" spans="1:16" x14ac:dyDescent="0.15">
      <c r="A58" s="135" t="s">
        <v>34</v>
      </c>
      <c r="B58" s="135"/>
      <c r="C58" s="135"/>
      <c r="D58" s="135">
        <f>'将来負担比率（分子）の構造'!I$49</f>
        <v>981</v>
      </c>
      <c r="E58" s="135"/>
      <c r="F58" s="135"/>
      <c r="G58" s="135">
        <f>'将来負担比率（分子）の構造'!J$49</f>
        <v>1238</v>
      </c>
      <c r="H58" s="135"/>
      <c r="I58" s="135"/>
      <c r="J58" s="135">
        <f>'将来負担比率（分子）の構造'!K$49</f>
        <v>1257</v>
      </c>
      <c r="K58" s="135"/>
      <c r="L58" s="135"/>
      <c r="M58" s="135">
        <f>'将来負担比率（分子）の構造'!L$49</f>
        <v>1115</v>
      </c>
      <c r="N58" s="135"/>
      <c r="O58" s="135"/>
      <c r="P58" s="135">
        <f>'将来負担比率（分子）の構造'!M$49</f>
        <v>1237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2</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v>
      </c>
      <c r="C61" s="135"/>
      <c r="D61" s="135"/>
      <c r="E61" s="135">
        <f>'将来負担比率（分子）の構造'!J$46</f>
        <v>9</v>
      </c>
      <c r="F61" s="135"/>
      <c r="G61" s="135"/>
      <c r="H61" s="135">
        <f>'将来負担比率（分子）の構造'!K$46</f>
        <v>8</v>
      </c>
      <c r="I61" s="135"/>
      <c r="J61" s="135"/>
      <c r="K61" s="135">
        <f>'将来負担比率（分子）の構造'!L$46</f>
        <v>7</v>
      </c>
      <c r="L61" s="135"/>
      <c r="M61" s="135"/>
      <c r="N61" s="135">
        <f>'将来負担比率（分子）の構造'!M$46</f>
        <v>6</v>
      </c>
      <c r="O61" s="135"/>
      <c r="P61" s="135"/>
    </row>
    <row r="62" spans="1:16" x14ac:dyDescent="0.15">
      <c r="A62" s="135" t="s">
        <v>29</v>
      </c>
      <c r="B62" s="135">
        <f>'将来負担比率（分子）の構造'!I$45</f>
        <v>304</v>
      </c>
      <c r="C62" s="135"/>
      <c r="D62" s="135"/>
      <c r="E62" s="135">
        <f>'将来負担比率（分子）の構造'!J$45</f>
        <v>263</v>
      </c>
      <c r="F62" s="135"/>
      <c r="G62" s="135"/>
      <c r="H62" s="135">
        <f>'将来負担比率（分子）の構造'!K$45</f>
        <v>243</v>
      </c>
      <c r="I62" s="135"/>
      <c r="J62" s="135"/>
      <c r="K62" s="135">
        <f>'将来負担比率（分子）の構造'!L$45</f>
        <v>132</v>
      </c>
      <c r="L62" s="135"/>
      <c r="M62" s="135"/>
      <c r="N62" s="135">
        <f>'将来負担比率（分子）の構造'!M$45</f>
        <v>125</v>
      </c>
      <c r="O62" s="135"/>
      <c r="P62" s="135"/>
    </row>
    <row r="63" spans="1:16" x14ac:dyDescent="0.15">
      <c r="A63" s="135" t="s">
        <v>28</v>
      </c>
      <c r="B63" s="135">
        <f>'将来負担比率（分子）の構造'!I$44</f>
        <v>87</v>
      </c>
      <c r="C63" s="135"/>
      <c r="D63" s="135"/>
      <c r="E63" s="135">
        <f>'将来負担比率（分子）の構造'!J$44</f>
        <v>62</v>
      </c>
      <c r="F63" s="135"/>
      <c r="G63" s="135"/>
      <c r="H63" s="135">
        <f>'将来負担比率（分子）の構造'!K$44</f>
        <v>231</v>
      </c>
      <c r="I63" s="135"/>
      <c r="J63" s="135"/>
      <c r="K63" s="135">
        <f>'将来負担比率（分子）の構造'!L$44</f>
        <v>250</v>
      </c>
      <c r="L63" s="135"/>
      <c r="M63" s="135"/>
      <c r="N63" s="135">
        <f>'将来負担比率（分子）の構造'!M$44</f>
        <v>244</v>
      </c>
      <c r="O63" s="135"/>
      <c r="P63" s="135"/>
    </row>
    <row r="64" spans="1:16" x14ac:dyDescent="0.15">
      <c r="A64" s="135" t="s">
        <v>27</v>
      </c>
      <c r="B64" s="135">
        <f>'将来負担比率（分子）の構造'!I$43</f>
        <v>2352</v>
      </c>
      <c r="C64" s="135"/>
      <c r="D64" s="135"/>
      <c r="E64" s="135">
        <f>'将来負担比率（分子）の構造'!J$43</f>
        <v>2230</v>
      </c>
      <c r="F64" s="135"/>
      <c r="G64" s="135"/>
      <c r="H64" s="135">
        <f>'将来負担比率（分子）の構造'!K$43</f>
        <v>2171</v>
      </c>
      <c r="I64" s="135"/>
      <c r="J64" s="135"/>
      <c r="K64" s="135">
        <f>'将来負担比率（分子）の構造'!L$43</f>
        <v>2098</v>
      </c>
      <c r="L64" s="135"/>
      <c r="M64" s="135"/>
      <c r="N64" s="135">
        <f>'将来負担比率（分子）の構造'!M$43</f>
        <v>2063</v>
      </c>
      <c r="O64" s="135"/>
      <c r="P64" s="135"/>
    </row>
    <row r="65" spans="1:16" x14ac:dyDescent="0.15">
      <c r="A65" s="135" t="s">
        <v>26</v>
      </c>
      <c r="B65" s="135">
        <f>'将来負担比率（分子）の構造'!I$42</f>
        <v>17</v>
      </c>
      <c r="C65" s="135"/>
      <c r="D65" s="135"/>
      <c r="E65" s="135">
        <f>'将来負担比率（分子）の構造'!J$42</f>
        <v>13</v>
      </c>
      <c r="F65" s="135"/>
      <c r="G65" s="135"/>
      <c r="H65" s="135">
        <f>'将来負担比率（分子）の構造'!K$42</f>
        <v>8</v>
      </c>
      <c r="I65" s="135"/>
      <c r="J65" s="135"/>
      <c r="K65" s="135">
        <f>'将来負担比率（分子）の構造'!L$42</f>
        <v>4</v>
      </c>
      <c r="L65" s="135"/>
      <c r="M65" s="135"/>
      <c r="N65" s="135" t="str">
        <f>'将来負担比率（分子）の構造'!M$42</f>
        <v>-</v>
      </c>
      <c r="O65" s="135"/>
      <c r="P65" s="135"/>
    </row>
    <row r="66" spans="1:16" x14ac:dyDescent="0.15">
      <c r="A66" s="135" t="s">
        <v>25</v>
      </c>
      <c r="B66" s="135">
        <f>'将来負担比率（分子）の構造'!I$41</f>
        <v>4078</v>
      </c>
      <c r="C66" s="135"/>
      <c r="D66" s="135"/>
      <c r="E66" s="135">
        <f>'将来負担比率（分子）の構造'!J$41</f>
        <v>3815</v>
      </c>
      <c r="F66" s="135"/>
      <c r="G66" s="135"/>
      <c r="H66" s="135">
        <f>'将来負担比率（分子）の構造'!K$41</f>
        <v>3809</v>
      </c>
      <c r="I66" s="135"/>
      <c r="J66" s="135"/>
      <c r="K66" s="135">
        <f>'将来負担比率（分子）の構造'!L$41</f>
        <v>3862</v>
      </c>
      <c r="L66" s="135"/>
      <c r="M66" s="135"/>
      <c r="N66" s="135">
        <f>'将来負担比率（分子）の構造'!M$41</f>
        <v>3862</v>
      </c>
      <c r="O66" s="135"/>
      <c r="P66" s="135"/>
    </row>
    <row r="67" spans="1:16" x14ac:dyDescent="0.15">
      <c r="A67" s="135" t="s">
        <v>63</v>
      </c>
      <c r="B67" s="135" t="e">
        <f>NA()</f>
        <v>#N/A</v>
      </c>
      <c r="C67" s="135">
        <f>IF(ISNUMBER('将来負担比率（分子）の構造'!I$52), IF('将来負担比率（分子）の構造'!I$52 &lt; 0, 0, '将来負担比率（分子）の構造'!I$52), NA())</f>
        <v>1677</v>
      </c>
      <c r="D67" s="135" t="e">
        <f>NA()</f>
        <v>#N/A</v>
      </c>
      <c r="E67" s="135" t="e">
        <f>NA()</f>
        <v>#N/A</v>
      </c>
      <c r="F67" s="135">
        <f>IF(ISNUMBER('将来負担比率（分子）の構造'!J$52), IF('将来負担比率（分子）の構造'!J$52 &lt; 0, 0, '将来負担比率（分子）の構造'!J$52), NA())</f>
        <v>1125</v>
      </c>
      <c r="G67" s="135" t="e">
        <f>NA()</f>
        <v>#N/A</v>
      </c>
      <c r="H67" s="135" t="e">
        <f>NA()</f>
        <v>#N/A</v>
      </c>
      <c r="I67" s="135">
        <f>IF(ISNUMBER('将来負担比率（分子）の構造'!K$52), IF('将来負担比率（分子）の構造'!K$52 &lt; 0, 0, '将来負担比率（分子）の構造'!K$52), NA())</f>
        <v>1327</v>
      </c>
      <c r="J67" s="135" t="e">
        <f>NA()</f>
        <v>#N/A</v>
      </c>
      <c r="K67" s="135" t="e">
        <f>NA()</f>
        <v>#N/A</v>
      </c>
      <c r="L67" s="135">
        <f>IF(ISNUMBER('将来負担比率（分子）の構造'!L$52), IF('将来負担比率（分子）の構造'!L$52 &lt; 0, 0, '将来負担比率（分子）の構造'!L$52), NA())</f>
        <v>1288</v>
      </c>
      <c r="M67" s="135" t="e">
        <f>NA()</f>
        <v>#N/A</v>
      </c>
      <c r="N67" s="135" t="e">
        <f>NA()</f>
        <v>#N/A</v>
      </c>
      <c r="O67" s="135">
        <f>IF(ISNUMBER('将来負担比率（分子）の構造'!M$52), IF('将来負担比率（分子）の構造'!M$52 &lt; 0, 0, '将来負担比率（分子）の構造'!M$52), NA())</f>
        <v>1084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755747</v>
      </c>
      <c r="S5" s="613"/>
      <c r="T5" s="613"/>
      <c r="U5" s="613"/>
      <c r="V5" s="613"/>
      <c r="W5" s="613"/>
      <c r="X5" s="613"/>
      <c r="Y5" s="614"/>
      <c r="Z5" s="615">
        <v>20.9</v>
      </c>
      <c r="AA5" s="615"/>
      <c r="AB5" s="615"/>
      <c r="AC5" s="615"/>
      <c r="AD5" s="616">
        <v>755747</v>
      </c>
      <c r="AE5" s="616"/>
      <c r="AF5" s="616"/>
      <c r="AG5" s="616"/>
      <c r="AH5" s="616"/>
      <c r="AI5" s="616"/>
      <c r="AJ5" s="616"/>
      <c r="AK5" s="616"/>
      <c r="AL5" s="617">
        <v>36.700000000000003</v>
      </c>
      <c r="AM5" s="618"/>
      <c r="AN5" s="618"/>
      <c r="AO5" s="619"/>
      <c r="AP5" s="609" t="s">
        <v>208</v>
      </c>
      <c r="AQ5" s="610"/>
      <c r="AR5" s="610"/>
      <c r="AS5" s="610"/>
      <c r="AT5" s="610"/>
      <c r="AU5" s="610"/>
      <c r="AV5" s="610"/>
      <c r="AW5" s="610"/>
      <c r="AX5" s="610"/>
      <c r="AY5" s="610"/>
      <c r="AZ5" s="610"/>
      <c r="BA5" s="610"/>
      <c r="BB5" s="610"/>
      <c r="BC5" s="610"/>
      <c r="BD5" s="610"/>
      <c r="BE5" s="610"/>
      <c r="BF5" s="611"/>
      <c r="BG5" s="623">
        <v>755747</v>
      </c>
      <c r="BH5" s="624"/>
      <c r="BI5" s="624"/>
      <c r="BJ5" s="624"/>
      <c r="BK5" s="624"/>
      <c r="BL5" s="624"/>
      <c r="BM5" s="624"/>
      <c r="BN5" s="625"/>
      <c r="BO5" s="626">
        <v>100</v>
      </c>
      <c r="BP5" s="626"/>
      <c r="BQ5" s="626"/>
      <c r="BR5" s="626"/>
      <c r="BS5" s="627">
        <v>78759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22902</v>
      </c>
      <c r="S6" s="624"/>
      <c r="T6" s="624"/>
      <c r="U6" s="624"/>
      <c r="V6" s="624"/>
      <c r="W6" s="624"/>
      <c r="X6" s="624"/>
      <c r="Y6" s="625"/>
      <c r="Z6" s="626">
        <v>0.6</v>
      </c>
      <c r="AA6" s="626"/>
      <c r="AB6" s="626"/>
      <c r="AC6" s="626"/>
      <c r="AD6" s="627">
        <v>22902</v>
      </c>
      <c r="AE6" s="627"/>
      <c r="AF6" s="627"/>
      <c r="AG6" s="627"/>
      <c r="AH6" s="627"/>
      <c r="AI6" s="627"/>
      <c r="AJ6" s="627"/>
      <c r="AK6" s="627"/>
      <c r="AL6" s="628">
        <v>1.1000000000000001</v>
      </c>
      <c r="AM6" s="629"/>
      <c r="AN6" s="629"/>
      <c r="AO6" s="630"/>
      <c r="AP6" s="620" t="s">
        <v>213</v>
      </c>
      <c r="AQ6" s="621"/>
      <c r="AR6" s="621"/>
      <c r="AS6" s="621"/>
      <c r="AT6" s="621"/>
      <c r="AU6" s="621"/>
      <c r="AV6" s="621"/>
      <c r="AW6" s="621"/>
      <c r="AX6" s="621"/>
      <c r="AY6" s="621"/>
      <c r="AZ6" s="621"/>
      <c r="BA6" s="621"/>
      <c r="BB6" s="621"/>
      <c r="BC6" s="621"/>
      <c r="BD6" s="621"/>
      <c r="BE6" s="621"/>
      <c r="BF6" s="622"/>
      <c r="BG6" s="623">
        <v>755747</v>
      </c>
      <c r="BH6" s="624"/>
      <c r="BI6" s="624"/>
      <c r="BJ6" s="624"/>
      <c r="BK6" s="624"/>
      <c r="BL6" s="624"/>
      <c r="BM6" s="624"/>
      <c r="BN6" s="625"/>
      <c r="BO6" s="626">
        <v>100</v>
      </c>
      <c r="BP6" s="626"/>
      <c r="BQ6" s="626"/>
      <c r="BR6" s="626"/>
      <c r="BS6" s="627">
        <v>78759</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70042</v>
      </c>
      <c r="CS6" s="624"/>
      <c r="CT6" s="624"/>
      <c r="CU6" s="624"/>
      <c r="CV6" s="624"/>
      <c r="CW6" s="624"/>
      <c r="CX6" s="624"/>
      <c r="CY6" s="625"/>
      <c r="CZ6" s="626">
        <v>2.1</v>
      </c>
      <c r="DA6" s="626"/>
      <c r="DB6" s="626"/>
      <c r="DC6" s="626"/>
      <c r="DD6" s="632" t="s">
        <v>215</v>
      </c>
      <c r="DE6" s="624"/>
      <c r="DF6" s="624"/>
      <c r="DG6" s="624"/>
      <c r="DH6" s="624"/>
      <c r="DI6" s="624"/>
      <c r="DJ6" s="624"/>
      <c r="DK6" s="624"/>
      <c r="DL6" s="624"/>
      <c r="DM6" s="624"/>
      <c r="DN6" s="624"/>
      <c r="DO6" s="624"/>
      <c r="DP6" s="625"/>
      <c r="DQ6" s="632">
        <v>70042</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597</v>
      </c>
      <c r="S7" s="624"/>
      <c r="T7" s="624"/>
      <c r="U7" s="624"/>
      <c r="V7" s="624"/>
      <c r="W7" s="624"/>
      <c r="X7" s="624"/>
      <c r="Y7" s="625"/>
      <c r="Z7" s="626">
        <v>0</v>
      </c>
      <c r="AA7" s="626"/>
      <c r="AB7" s="626"/>
      <c r="AC7" s="626"/>
      <c r="AD7" s="627">
        <v>597</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110553</v>
      </c>
      <c r="BH7" s="624"/>
      <c r="BI7" s="624"/>
      <c r="BJ7" s="624"/>
      <c r="BK7" s="624"/>
      <c r="BL7" s="624"/>
      <c r="BM7" s="624"/>
      <c r="BN7" s="625"/>
      <c r="BO7" s="626">
        <v>14.6</v>
      </c>
      <c r="BP7" s="626"/>
      <c r="BQ7" s="626"/>
      <c r="BR7" s="626"/>
      <c r="BS7" s="627" t="s">
        <v>215</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733484</v>
      </c>
      <c r="CS7" s="624"/>
      <c r="CT7" s="624"/>
      <c r="CU7" s="624"/>
      <c r="CV7" s="624"/>
      <c r="CW7" s="624"/>
      <c r="CX7" s="624"/>
      <c r="CY7" s="625"/>
      <c r="CZ7" s="626">
        <v>21.7</v>
      </c>
      <c r="DA7" s="626"/>
      <c r="DB7" s="626"/>
      <c r="DC7" s="626"/>
      <c r="DD7" s="632">
        <v>66968</v>
      </c>
      <c r="DE7" s="624"/>
      <c r="DF7" s="624"/>
      <c r="DG7" s="624"/>
      <c r="DH7" s="624"/>
      <c r="DI7" s="624"/>
      <c r="DJ7" s="624"/>
      <c r="DK7" s="624"/>
      <c r="DL7" s="624"/>
      <c r="DM7" s="624"/>
      <c r="DN7" s="624"/>
      <c r="DO7" s="624"/>
      <c r="DP7" s="625"/>
      <c r="DQ7" s="632">
        <v>630806</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1242</v>
      </c>
      <c r="S8" s="624"/>
      <c r="T8" s="624"/>
      <c r="U8" s="624"/>
      <c r="V8" s="624"/>
      <c r="W8" s="624"/>
      <c r="X8" s="624"/>
      <c r="Y8" s="625"/>
      <c r="Z8" s="626">
        <v>0</v>
      </c>
      <c r="AA8" s="626"/>
      <c r="AB8" s="626"/>
      <c r="AC8" s="626"/>
      <c r="AD8" s="627">
        <v>1242</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4709</v>
      </c>
      <c r="BH8" s="624"/>
      <c r="BI8" s="624"/>
      <c r="BJ8" s="624"/>
      <c r="BK8" s="624"/>
      <c r="BL8" s="624"/>
      <c r="BM8" s="624"/>
      <c r="BN8" s="625"/>
      <c r="BO8" s="626">
        <v>0.6</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675468</v>
      </c>
      <c r="CS8" s="624"/>
      <c r="CT8" s="624"/>
      <c r="CU8" s="624"/>
      <c r="CV8" s="624"/>
      <c r="CW8" s="624"/>
      <c r="CX8" s="624"/>
      <c r="CY8" s="625"/>
      <c r="CZ8" s="626">
        <v>19.899999999999999</v>
      </c>
      <c r="DA8" s="626"/>
      <c r="DB8" s="626"/>
      <c r="DC8" s="626"/>
      <c r="DD8" s="632">
        <v>18299</v>
      </c>
      <c r="DE8" s="624"/>
      <c r="DF8" s="624"/>
      <c r="DG8" s="624"/>
      <c r="DH8" s="624"/>
      <c r="DI8" s="624"/>
      <c r="DJ8" s="624"/>
      <c r="DK8" s="624"/>
      <c r="DL8" s="624"/>
      <c r="DM8" s="624"/>
      <c r="DN8" s="624"/>
      <c r="DO8" s="624"/>
      <c r="DP8" s="625"/>
      <c r="DQ8" s="632">
        <v>448217</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1160</v>
      </c>
      <c r="S9" s="624"/>
      <c r="T9" s="624"/>
      <c r="U9" s="624"/>
      <c r="V9" s="624"/>
      <c r="W9" s="624"/>
      <c r="X9" s="624"/>
      <c r="Y9" s="625"/>
      <c r="Z9" s="626">
        <v>0</v>
      </c>
      <c r="AA9" s="626"/>
      <c r="AB9" s="626"/>
      <c r="AC9" s="626"/>
      <c r="AD9" s="627">
        <v>1160</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76827</v>
      </c>
      <c r="BH9" s="624"/>
      <c r="BI9" s="624"/>
      <c r="BJ9" s="624"/>
      <c r="BK9" s="624"/>
      <c r="BL9" s="624"/>
      <c r="BM9" s="624"/>
      <c r="BN9" s="625"/>
      <c r="BO9" s="626">
        <v>10.199999999999999</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327816</v>
      </c>
      <c r="CS9" s="624"/>
      <c r="CT9" s="624"/>
      <c r="CU9" s="624"/>
      <c r="CV9" s="624"/>
      <c r="CW9" s="624"/>
      <c r="CX9" s="624"/>
      <c r="CY9" s="625"/>
      <c r="CZ9" s="626">
        <v>9.6999999999999993</v>
      </c>
      <c r="DA9" s="626"/>
      <c r="DB9" s="626"/>
      <c r="DC9" s="626"/>
      <c r="DD9" s="632" t="s">
        <v>109</v>
      </c>
      <c r="DE9" s="624"/>
      <c r="DF9" s="624"/>
      <c r="DG9" s="624"/>
      <c r="DH9" s="624"/>
      <c r="DI9" s="624"/>
      <c r="DJ9" s="624"/>
      <c r="DK9" s="624"/>
      <c r="DL9" s="624"/>
      <c r="DM9" s="624"/>
      <c r="DN9" s="624"/>
      <c r="DO9" s="624"/>
      <c r="DP9" s="625"/>
      <c r="DQ9" s="632">
        <v>223320</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59130</v>
      </c>
      <c r="S10" s="624"/>
      <c r="T10" s="624"/>
      <c r="U10" s="624"/>
      <c r="V10" s="624"/>
      <c r="W10" s="624"/>
      <c r="X10" s="624"/>
      <c r="Y10" s="625"/>
      <c r="Z10" s="626">
        <v>1.6</v>
      </c>
      <c r="AA10" s="626"/>
      <c r="AB10" s="626"/>
      <c r="AC10" s="626"/>
      <c r="AD10" s="627">
        <v>59130</v>
      </c>
      <c r="AE10" s="627"/>
      <c r="AF10" s="627"/>
      <c r="AG10" s="627"/>
      <c r="AH10" s="627"/>
      <c r="AI10" s="627"/>
      <c r="AJ10" s="627"/>
      <c r="AK10" s="627"/>
      <c r="AL10" s="628">
        <v>2.9</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9331</v>
      </c>
      <c r="BH10" s="624"/>
      <c r="BI10" s="624"/>
      <c r="BJ10" s="624"/>
      <c r="BK10" s="624"/>
      <c r="BL10" s="624"/>
      <c r="BM10" s="624"/>
      <c r="BN10" s="625"/>
      <c r="BO10" s="626">
        <v>1.2</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1227</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19686</v>
      </c>
      <c r="BH11" s="624"/>
      <c r="BI11" s="624"/>
      <c r="BJ11" s="624"/>
      <c r="BK11" s="624"/>
      <c r="BL11" s="624"/>
      <c r="BM11" s="624"/>
      <c r="BN11" s="625"/>
      <c r="BO11" s="626">
        <v>2.6</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449615</v>
      </c>
      <c r="CS11" s="624"/>
      <c r="CT11" s="624"/>
      <c r="CU11" s="624"/>
      <c r="CV11" s="624"/>
      <c r="CW11" s="624"/>
      <c r="CX11" s="624"/>
      <c r="CY11" s="625"/>
      <c r="CZ11" s="626">
        <v>13.3</v>
      </c>
      <c r="DA11" s="626"/>
      <c r="DB11" s="626"/>
      <c r="DC11" s="626"/>
      <c r="DD11" s="632">
        <v>104318</v>
      </c>
      <c r="DE11" s="624"/>
      <c r="DF11" s="624"/>
      <c r="DG11" s="624"/>
      <c r="DH11" s="624"/>
      <c r="DI11" s="624"/>
      <c r="DJ11" s="624"/>
      <c r="DK11" s="624"/>
      <c r="DL11" s="624"/>
      <c r="DM11" s="624"/>
      <c r="DN11" s="624"/>
      <c r="DO11" s="624"/>
      <c r="DP11" s="625"/>
      <c r="DQ11" s="632">
        <v>241243</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620765</v>
      </c>
      <c r="BH12" s="624"/>
      <c r="BI12" s="624"/>
      <c r="BJ12" s="624"/>
      <c r="BK12" s="624"/>
      <c r="BL12" s="624"/>
      <c r="BM12" s="624"/>
      <c r="BN12" s="625"/>
      <c r="BO12" s="626">
        <v>82.1</v>
      </c>
      <c r="BP12" s="626"/>
      <c r="BQ12" s="626"/>
      <c r="BR12" s="626"/>
      <c r="BS12" s="632">
        <v>78759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116183</v>
      </c>
      <c r="CS12" s="624"/>
      <c r="CT12" s="624"/>
      <c r="CU12" s="624"/>
      <c r="CV12" s="624"/>
      <c r="CW12" s="624"/>
      <c r="CX12" s="624"/>
      <c r="CY12" s="625"/>
      <c r="CZ12" s="626">
        <v>3.4</v>
      </c>
      <c r="DA12" s="626"/>
      <c r="DB12" s="626"/>
      <c r="DC12" s="626"/>
      <c r="DD12" s="632">
        <v>36505</v>
      </c>
      <c r="DE12" s="624"/>
      <c r="DF12" s="624"/>
      <c r="DG12" s="624"/>
      <c r="DH12" s="624"/>
      <c r="DI12" s="624"/>
      <c r="DJ12" s="624"/>
      <c r="DK12" s="624"/>
      <c r="DL12" s="624"/>
      <c r="DM12" s="624"/>
      <c r="DN12" s="624"/>
      <c r="DO12" s="624"/>
      <c r="DP12" s="625"/>
      <c r="DQ12" s="632">
        <v>77987</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3922</v>
      </c>
      <c r="S13" s="624"/>
      <c r="T13" s="624"/>
      <c r="U13" s="624"/>
      <c r="V13" s="624"/>
      <c r="W13" s="624"/>
      <c r="X13" s="624"/>
      <c r="Y13" s="625"/>
      <c r="Z13" s="626">
        <v>0.1</v>
      </c>
      <c r="AA13" s="626"/>
      <c r="AB13" s="626"/>
      <c r="AC13" s="626"/>
      <c r="AD13" s="627">
        <v>3922</v>
      </c>
      <c r="AE13" s="627"/>
      <c r="AF13" s="627"/>
      <c r="AG13" s="627"/>
      <c r="AH13" s="627"/>
      <c r="AI13" s="627"/>
      <c r="AJ13" s="627"/>
      <c r="AK13" s="627"/>
      <c r="AL13" s="628">
        <v>0.2</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620320</v>
      </c>
      <c r="BH13" s="624"/>
      <c r="BI13" s="624"/>
      <c r="BJ13" s="624"/>
      <c r="BK13" s="624"/>
      <c r="BL13" s="624"/>
      <c r="BM13" s="624"/>
      <c r="BN13" s="625"/>
      <c r="BO13" s="626">
        <v>82.1</v>
      </c>
      <c r="BP13" s="626"/>
      <c r="BQ13" s="626"/>
      <c r="BR13" s="626"/>
      <c r="BS13" s="632">
        <v>78759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219263</v>
      </c>
      <c r="CS13" s="624"/>
      <c r="CT13" s="624"/>
      <c r="CU13" s="624"/>
      <c r="CV13" s="624"/>
      <c r="CW13" s="624"/>
      <c r="CX13" s="624"/>
      <c r="CY13" s="625"/>
      <c r="CZ13" s="626">
        <v>6.5</v>
      </c>
      <c r="DA13" s="626"/>
      <c r="DB13" s="626"/>
      <c r="DC13" s="626"/>
      <c r="DD13" s="632">
        <v>18767</v>
      </c>
      <c r="DE13" s="624"/>
      <c r="DF13" s="624"/>
      <c r="DG13" s="624"/>
      <c r="DH13" s="624"/>
      <c r="DI13" s="624"/>
      <c r="DJ13" s="624"/>
      <c r="DK13" s="624"/>
      <c r="DL13" s="624"/>
      <c r="DM13" s="624"/>
      <c r="DN13" s="624"/>
      <c r="DO13" s="624"/>
      <c r="DP13" s="625"/>
      <c r="DQ13" s="632">
        <v>117434</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10098</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85435</v>
      </c>
      <c r="CS14" s="624"/>
      <c r="CT14" s="624"/>
      <c r="CU14" s="624"/>
      <c r="CV14" s="624"/>
      <c r="CW14" s="624"/>
      <c r="CX14" s="624"/>
      <c r="CY14" s="625"/>
      <c r="CZ14" s="626">
        <v>2.5</v>
      </c>
      <c r="DA14" s="626"/>
      <c r="DB14" s="626"/>
      <c r="DC14" s="626"/>
      <c r="DD14" s="632">
        <v>828</v>
      </c>
      <c r="DE14" s="624"/>
      <c r="DF14" s="624"/>
      <c r="DG14" s="624"/>
      <c r="DH14" s="624"/>
      <c r="DI14" s="624"/>
      <c r="DJ14" s="624"/>
      <c r="DK14" s="624"/>
      <c r="DL14" s="624"/>
      <c r="DM14" s="624"/>
      <c r="DN14" s="624"/>
      <c r="DO14" s="624"/>
      <c r="DP14" s="625"/>
      <c r="DQ14" s="632">
        <v>80119</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301</v>
      </c>
      <c r="S15" s="624"/>
      <c r="T15" s="624"/>
      <c r="U15" s="624"/>
      <c r="V15" s="624"/>
      <c r="W15" s="624"/>
      <c r="X15" s="624"/>
      <c r="Y15" s="625"/>
      <c r="Z15" s="626">
        <v>0</v>
      </c>
      <c r="AA15" s="626"/>
      <c r="AB15" s="626"/>
      <c r="AC15" s="626"/>
      <c r="AD15" s="627">
        <v>301</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14331</v>
      </c>
      <c r="BH15" s="624"/>
      <c r="BI15" s="624"/>
      <c r="BJ15" s="624"/>
      <c r="BK15" s="624"/>
      <c r="BL15" s="624"/>
      <c r="BM15" s="624"/>
      <c r="BN15" s="625"/>
      <c r="BO15" s="626">
        <v>1.9</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287067</v>
      </c>
      <c r="CS15" s="624"/>
      <c r="CT15" s="624"/>
      <c r="CU15" s="624"/>
      <c r="CV15" s="624"/>
      <c r="CW15" s="624"/>
      <c r="CX15" s="624"/>
      <c r="CY15" s="625"/>
      <c r="CZ15" s="626">
        <v>8.5</v>
      </c>
      <c r="DA15" s="626"/>
      <c r="DB15" s="626"/>
      <c r="DC15" s="626"/>
      <c r="DD15" s="632">
        <v>57941</v>
      </c>
      <c r="DE15" s="624"/>
      <c r="DF15" s="624"/>
      <c r="DG15" s="624"/>
      <c r="DH15" s="624"/>
      <c r="DI15" s="624"/>
      <c r="DJ15" s="624"/>
      <c r="DK15" s="624"/>
      <c r="DL15" s="624"/>
      <c r="DM15" s="624"/>
      <c r="DN15" s="624"/>
      <c r="DO15" s="624"/>
      <c r="DP15" s="625"/>
      <c r="DQ15" s="632">
        <v>197504</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1463081</v>
      </c>
      <c r="S16" s="624"/>
      <c r="T16" s="624"/>
      <c r="U16" s="624"/>
      <c r="V16" s="624"/>
      <c r="W16" s="624"/>
      <c r="X16" s="624"/>
      <c r="Y16" s="625"/>
      <c r="Z16" s="626">
        <v>40.5</v>
      </c>
      <c r="AA16" s="626"/>
      <c r="AB16" s="626"/>
      <c r="AC16" s="626"/>
      <c r="AD16" s="627">
        <v>1212658</v>
      </c>
      <c r="AE16" s="627"/>
      <c r="AF16" s="627"/>
      <c r="AG16" s="627"/>
      <c r="AH16" s="627"/>
      <c r="AI16" s="627"/>
      <c r="AJ16" s="627"/>
      <c r="AK16" s="627"/>
      <c r="AL16" s="628">
        <v>58.9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24112</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1081</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1212658</v>
      </c>
      <c r="S17" s="624"/>
      <c r="T17" s="624"/>
      <c r="U17" s="624"/>
      <c r="V17" s="624"/>
      <c r="W17" s="624"/>
      <c r="X17" s="624"/>
      <c r="Y17" s="625"/>
      <c r="Z17" s="626">
        <v>33.5</v>
      </c>
      <c r="AA17" s="626"/>
      <c r="AB17" s="626"/>
      <c r="AC17" s="626"/>
      <c r="AD17" s="627">
        <v>1212658</v>
      </c>
      <c r="AE17" s="627"/>
      <c r="AF17" s="627"/>
      <c r="AG17" s="627"/>
      <c r="AH17" s="627"/>
      <c r="AI17" s="627"/>
      <c r="AJ17" s="627"/>
      <c r="AK17" s="627"/>
      <c r="AL17" s="628">
        <v>58.9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398084</v>
      </c>
      <c r="CS17" s="624"/>
      <c r="CT17" s="624"/>
      <c r="CU17" s="624"/>
      <c r="CV17" s="624"/>
      <c r="CW17" s="624"/>
      <c r="CX17" s="624"/>
      <c r="CY17" s="625"/>
      <c r="CZ17" s="626">
        <v>11.8</v>
      </c>
      <c r="DA17" s="626"/>
      <c r="DB17" s="626"/>
      <c r="DC17" s="626"/>
      <c r="DD17" s="632" t="s">
        <v>109</v>
      </c>
      <c r="DE17" s="624"/>
      <c r="DF17" s="624"/>
      <c r="DG17" s="624"/>
      <c r="DH17" s="624"/>
      <c r="DI17" s="624"/>
      <c r="DJ17" s="624"/>
      <c r="DK17" s="624"/>
      <c r="DL17" s="624"/>
      <c r="DM17" s="624"/>
      <c r="DN17" s="624"/>
      <c r="DO17" s="624"/>
      <c r="DP17" s="625"/>
      <c r="DQ17" s="632">
        <v>388044</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250422</v>
      </c>
      <c r="S18" s="624"/>
      <c r="T18" s="624"/>
      <c r="U18" s="624"/>
      <c r="V18" s="624"/>
      <c r="W18" s="624"/>
      <c r="X18" s="624"/>
      <c r="Y18" s="625"/>
      <c r="Z18" s="626">
        <v>6.9</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2308082</v>
      </c>
      <c r="S20" s="624"/>
      <c r="T20" s="624"/>
      <c r="U20" s="624"/>
      <c r="V20" s="624"/>
      <c r="W20" s="624"/>
      <c r="X20" s="624"/>
      <c r="Y20" s="625"/>
      <c r="Z20" s="626">
        <v>63.9</v>
      </c>
      <c r="AA20" s="626"/>
      <c r="AB20" s="626"/>
      <c r="AC20" s="626"/>
      <c r="AD20" s="627">
        <v>2057659</v>
      </c>
      <c r="AE20" s="627"/>
      <c r="AF20" s="627"/>
      <c r="AG20" s="627"/>
      <c r="AH20" s="627"/>
      <c r="AI20" s="627"/>
      <c r="AJ20" s="627"/>
      <c r="AK20" s="627"/>
      <c r="AL20" s="628">
        <v>99.9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3387796</v>
      </c>
      <c r="CS20" s="624"/>
      <c r="CT20" s="624"/>
      <c r="CU20" s="624"/>
      <c r="CV20" s="624"/>
      <c r="CW20" s="624"/>
      <c r="CX20" s="624"/>
      <c r="CY20" s="625"/>
      <c r="CZ20" s="626">
        <v>100</v>
      </c>
      <c r="DA20" s="626"/>
      <c r="DB20" s="626"/>
      <c r="DC20" s="626"/>
      <c r="DD20" s="632">
        <v>303626</v>
      </c>
      <c r="DE20" s="624"/>
      <c r="DF20" s="624"/>
      <c r="DG20" s="624"/>
      <c r="DH20" s="624"/>
      <c r="DI20" s="624"/>
      <c r="DJ20" s="624"/>
      <c r="DK20" s="624"/>
      <c r="DL20" s="624"/>
      <c r="DM20" s="624"/>
      <c r="DN20" s="624"/>
      <c r="DO20" s="624"/>
      <c r="DP20" s="625"/>
      <c r="DQ20" s="632">
        <v>2475807</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541</v>
      </c>
      <c r="S21" s="624"/>
      <c r="T21" s="624"/>
      <c r="U21" s="624"/>
      <c r="V21" s="624"/>
      <c r="W21" s="624"/>
      <c r="X21" s="624"/>
      <c r="Y21" s="625"/>
      <c r="Z21" s="626">
        <v>0</v>
      </c>
      <c r="AA21" s="626"/>
      <c r="AB21" s="626"/>
      <c r="AC21" s="626"/>
      <c r="AD21" s="627">
        <v>541</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12499</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25840</v>
      </c>
      <c r="S23" s="624"/>
      <c r="T23" s="624"/>
      <c r="U23" s="624"/>
      <c r="V23" s="624"/>
      <c r="W23" s="624"/>
      <c r="X23" s="624"/>
      <c r="Y23" s="625"/>
      <c r="Z23" s="626">
        <v>0.7</v>
      </c>
      <c r="AA23" s="626"/>
      <c r="AB23" s="626"/>
      <c r="AC23" s="626"/>
      <c r="AD23" s="627">
        <v>227</v>
      </c>
      <c r="AE23" s="627"/>
      <c r="AF23" s="627"/>
      <c r="AG23" s="627"/>
      <c r="AH23" s="627"/>
      <c r="AI23" s="627"/>
      <c r="AJ23" s="627"/>
      <c r="AK23" s="627"/>
      <c r="AL23" s="628">
        <v>0</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8" t="s">
        <v>268</v>
      </c>
      <c r="DM23" s="649"/>
      <c r="DN23" s="649"/>
      <c r="DO23" s="649"/>
      <c r="DP23" s="649"/>
      <c r="DQ23" s="649"/>
      <c r="DR23" s="649"/>
      <c r="DS23" s="649"/>
      <c r="DT23" s="649"/>
      <c r="DU23" s="649"/>
      <c r="DV23" s="650"/>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1926</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1233469</v>
      </c>
      <c r="CS24" s="613"/>
      <c r="CT24" s="613"/>
      <c r="CU24" s="613"/>
      <c r="CV24" s="613"/>
      <c r="CW24" s="613"/>
      <c r="CX24" s="613"/>
      <c r="CY24" s="614"/>
      <c r="CZ24" s="652">
        <v>36.4</v>
      </c>
      <c r="DA24" s="653"/>
      <c r="DB24" s="653"/>
      <c r="DC24" s="654"/>
      <c r="DD24" s="651">
        <v>1047767</v>
      </c>
      <c r="DE24" s="613"/>
      <c r="DF24" s="613"/>
      <c r="DG24" s="613"/>
      <c r="DH24" s="613"/>
      <c r="DI24" s="613"/>
      <c r="DJ24" s="613"/>
      <c r="DK24" s="614"/>
      <c r="DL24" s="651">
        <v>1034039</v>
      </c>
      <c r="DM24" s="613"/>
      <c r="DN24" s="613"/>
      <c r="DO24" s="613"/>
      <c r="DP24" s="613"/>
      <c r="DQ24" s="613"/>
      <c r="DR24" s="613"/>
      <c r="DS24" s="613"/>
      <c r="DT24" s="613"/>
      <c r="DU24" s="613"/>
      <c r="DV24" s="614"/>
      <c r="DW24" s="617">
        <v>47.4</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186927</v>
      </c>
      <c r="S25" s="624"/>
      <c r="T25" s="624"/>
      <c r="U25" s="624"/>
      <c r="V25" s="624"/>
      <c r="W25" s="624"/>
      <c r="X25" s="624"/>
      <c r="Y25" s="625"/>
      <c r="Z25" s="626">
        <v>5.2</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603619</v>
      </c>
      <c r="CS25" s="643"/>
      <c r="CT25" s="643"/>
      <c r="CU25" s="643"/>
      <c r="CV25" s="643"/>
      <c r="CW25" s="643"/>
      <c r="CX25" s="643"/>
      <c r="CY25" s="644"/>
      <c r="CZ25" s="657">
        <v>17.8</v>
      </c>
      <c r="DA25" s="658"/>
      <c r="DB25" s="658"/>
      <c r="DC25" s="659"/>
      <c r="DD25" s="632">
        <v>577047</v>
      </c>
      <c r="DE25" s="643"/>
      <c r="DF25" s="643"/>
      <c r="DG25" s="643"/>
      <c r="DH25" s="643"/>
      <c r="DI25" s="643"/>
      <c r="DJ25" s="643"/>
      <c r="DK25" s="644"/>
      <c r="DL25" s="632">
        <v>573231</v>
      </c>
      <c r="DM25" s="643"/>
      <c r="DN25" s="643"/>
      <c r="DO25" s="643"/>
      <c r="DP25" s="643"/>
      <c r="DQ25" s="643"/>
      <c r="DR25" s="643"/>
      <c r="DS25" s="643"/>
      <c r="DT25" s="643"/>
      <c r="DU25" s="643"/>
      <c r="DV25" s="644"/>
      <c r="DW25" s="628">
        <v>26.3</v>
      </c>
      <c r="DX25" s="655"/>
      <c r="DY25" s="655"/>
      <c r="DZ25" s="655"/>
      <c r="EA25" s="655"/>
      <c r="EB25" s="655"/>
      <c r="EC25" s="656"/>
    </row>
    <row r="26" spans="2:133" ht="11.25" customHeight="1" x14ac:dyDescent="0.15">
      <c r="B26" s="660" t="s">
        <v>276</v>
      </c>
      <c r="C26" s="661"/>
      <c r="D26" s="661"/>
      <c r="E26" s="661"/>
      <c r="F26" s="661"/>
      <c r="G26" s="661"/>
      <c r="H26" s="661"/>
      <c r="I26" s="661"/>
      <c r="J26" s="661"/>
      <c r="K26" s="661"/>
      <c r="L26" s="661"/>
      <c r="M26" s="661"/>
      <c r="N26" s="661"/>
      <c r="O26" s="661"/>
      <c r="P26" s="661"/>
      <c r="Q26" s="662"/>
      <c r="R26" s="623">
        <v>720</v>
      </c>
      <c r="S26" s="624"/>
      <c r="T26" s="624"/>
      <c r="U26" s="624"/>
      <c r="V26" s="624"/>
      <c r="W26" s="624"/>
      <c r="X26" s="624"/>
      <c r="Y26" s="625"/>
      <c r="Z26" s="626">
        <v>0</v>
      </c>
      <c r="AA26" s="626"/>
      <c r="AB26" s="626"/>
      <c r="AC26" s="626"/>
      <c r="AD26" s="627">
        <v>720</v>
      </c>
      <c r="AE26" s="627"/>
      <c r="AF26" s="627"/>
      <c r="AG26" s="627"/>
      <c r="AH26" s="627"/>
      <c r="AI26" s="627"/>
      <c r="AJ26" s="627"/>
      <c r="AK26" s="627"/>
      <c r="AL26" s="628">
        <v>0</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348086</v>
      </c>
      <c r="CS26" s="624"/>
      <c r="CT26" s="624"/>
      <c r="CU26" s="624"/>
      <c r="CV26" s="624"/>
      <c r="CW26" s="624"/>
      <c r="CX26" s="624"/>
      <c r="CY26" s="625"/>
      <c r="CZ26" s="657">
        <v>10.3</v>
      </c>
      <c r="DA26" s="658"/>
      <c r="DB26" s="658"/>
      <c r="DC26" s="659"/>
      <c r="DD26" s="632">
        <v>327328</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5"/>
      <c r="DY26" s="655"/>
      <c r="DZ26" s="655"/>
      <c r="EA26" s="655"/>
      <c r="EB26" s="655"/>
      <c r="EC26" s="656"/>
    </row>
    <row r="27" spans="2:133" ht="11.25" customHeight="1" x14ac:dyDescent="0.15">
      <c r="B27" s="620" t="s">
        <v>279</v>
      </c>
      <c r="C27" s="621"/>
      <c r="D27" s="621"/>
      <c r="E27" s="621"/>
      <c r="F27" s="621"/>
      <c r="G27" s="621"/>
      <c r="H27" s="621"/>
      <c r="I27" s="621"/>
      <c r="J27" s="621"/>
      <c r="K27" s="621"/>
      <c r="L27" s="621"/>
      <c r="M27" s="621"/>
      <c r="N27" s="621"/>
      <c r="O27" s="621"/>
      <c r="P27" s="621"/>
      <c r="Q27" s="622"/>
      <c r="R27" s="623">
        <v>420755</v>
      </c>
      <c r="S27" s="624"/>
      <c r="T27" s="624"/>
      <c r="U27" s="624"/>
      <c r="V27" s="624"/>
      <c r="W27" s="624"/>
      <c r="X27" s="624"/>
      <c r="Y27" s="625"/>
      <c r="Z27" s="626">
        <v>11.6</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755747</v>
      </c>
      <c r="BH27" s="624"/>
      <c r="BI27" s="624"/>
      <c r="BJ27" s="624"/>
      <c r="BK27" s="624"/>
      <c r="BL27" s="624"/>
      <c r="BM27" s="624"/>
      <c r="BN27" s="625"/>
      <c r="BO27" s="626">
        <v>100</v>
      </c>
      <c r="BP27" s="626"/>
      <c r="BQ27" s="626"/>
      <c r="BR27" s="626"/>
      <c r="BS27" s="632">
        <v>78759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231766</v>
      </c>
      <c r="CS27" s="643"/>
      <c r="CT27" s="643"/>
      <c r="CU27" s="643"/>
      <c r="CV27" s="643"/>
      <c r="CW27" s="643"/>
      <c r="CX27" s="643"/>
      <c r="CY27" s="644"/>
      <c r="CZ27" s="657">
        <v>6.8</v>
      </c>
      <c r="DA27" s="658"/>
      <c r="DB27" s="658"/>
      <c r="DC27" s="659"/>
      <c r="DD27" s="632">
        <v>82676</v>
      </c>
      <c r="DE27" s="643"/>
      <c r="DF27" s="643"/>
      <c r="DG27" s="643"/>
      <c r="DH27" s="643"/>
      <c r="DI27" s="643"/>
      <c r="DJ27" s="643"/>
      <c r="DK27" s="644"/>
      <c r="DL27" s="632">
        <v>72764</v>
      </c>
      <c r="DM27" s="643"/>
      <c r="DN27" s="643"/>
      <c r="DO27" s="643"/>
      <c r="DP27" s="643"/>
      <c r="DQ27" s="643"/>
      <c r="DR27" s="643"/>
      <c r="DS27" s="643"/>
      <c r="DT27" s="643"/>
      <c r="DU27" s="643"/>
      <c r="DV27" s="644"/>
      <c r="DW27" s="628">
        <v>3.3</v>
      </c>
      <c r="DX27" s="655"/>
      <c r="DY27" s="655"/>
      <c r="DZ27" s="655"/>
      <c r="EA27" s="655"/>
      <c r="EB27" s="655"/>
      <c r="EC27" s="656"/>
    </row>
    <row r="28" spans="2:133" ht="11.25" customHeight="1" x14ac:dyDescent="0.15">
      <c r="B28" s="620" t="s">
        <v>282</v>
      </c>
      <c r="C28" s="621"/>
      <c r="D28" s="621"/>
      <c r="E28" s="621"/>
      <c r="F28" s="621"/>
      <c r="G28" s="621"/>
      <c r="H28" s="621"/>
      <c r="I28" s="621"/>
      <c r="J28" s="621"/>
      <c r="K28" s="621"/>
      <c r="L28" s="621"/>
      <c r="M28" s="621"/>
      <c r="N28" s="621"/>
      <c r="O28" s="621"/>
      <c r="P28" s="621"/>
      <c r="Q28" s="622"/>
      <c r="R28" s="623">
        <v>16299</v>
      </c>
      <c r="S28" s="624"/>
      <c r="T28" s="624"/>
      <c r="U28" s="624"/>
      <c r="V28" s="624"/>
      <c r="W28" s="624"/>
      <c r="X28" s="624"/>
      <c r="Y28" s="625"/>
      <c r="Z28" s="626">
        <v>0.5</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398084</v>
      </c>
      <c r="CS28" s="624"/>
      <c r="CT28" s="624"/>
      <c r="CU28" s="624"/>
      <c r="CV28" s="624"/>
      <c r="CW28" s="624"/>
      <c r="CX28" s="624"/>
      <c r="CY28" s="625"/>
      <c r="CZ28" s="657">
        <v>11.8</v>
      </c>
      <c r="DA28" s="658"/>
      <c r="DB28" s="658"/>
      <c r="DC28" s="659"/>
      <c r="DD28" s="632">
        <v>388044</v>
      </c>
      <c r="DE28" s="624"/>
      <c r="DF28" s="624"/>
      <c r="DG28" s="624"/>
      <c r="DH28" s="624"/>
      <c r="DI28" s="624"/>
      <c r="DJ28" s="624"/>
      <c r="DK28" s="625"/>
      <c r="DL28" s="632">
        <v>388044</v>
      </c>
      <c r="DM28" s="624"/>
      <c r="DN28" s="624"/>
      <c r="DO28" s="624"/>
      <c r="DP28" s="624"/>
      <c r="DQ28" s="624"/>
      <c r="DR28" s="624"/>
      <c r="DS28" s="624"/>
      <c r="DT28" s="624"/>
      <c r="DU28" s="624"/>
      <c r="DV28" s="625"/>
      <c r="DW28" s="628">
        <v>17.8</v>
      </c>
      <c r="DX28" s="655"/>
      <c r="DY28" s="655"/>
      <c r="DZ28" s="655"/>
      <c r="EA28" s="655"/>
      <c r="EB28" s="655"/>
      <c r="EC28" s="656"/>
    </row>
    <row r="29" spans="2:133" ht="11.25" customHeight="1" x14ac:dyDescent="0.15">
      <c r="B29" s="620" t="s">
        <v>284</v>
      </c>
      <c r="C29" s="621"/>
      <c r="D29" s="621"/>
      <c r="E29" s="621"/>
      <c r="F29" s="621"/>
      <c r="G29" s="621"/>
      <c r="H29" s="621"/>
      <c r="I29" s="621"/>
      <c r="J29" s="621"/>
      <c r="K29" s="621"/>
      <c r="L29" s="621"/>
      <c r="M29" s="621"/>
      <c r="N29" s="621"/>
      <c r="O29" s="621"/>
      <c r="P29" s="621"/>
      <c r="Q29" s="622"/>
      <c r="R29" s="623">
        <v>17523</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398084</v>
      </c>
      <c r="CS29" s="643"/>
      <c r="CT29" s="643"/>
      <c r="CU29" s="643"/>
      <c r="CV29" s="643"/>
      <c r="CW29" s="643"/>
      <c r="CX29" s="643"/>
      <c r="CY29" s="644"/>
      <c r="CZ29" s="657">
        <v>11.8</v>
      </c>
      <c r="DA29" s="658"/>
      <c r="DB29" s="658"/>
      <c r="DC29" s="659"/>
      <c r="DD29" s="632">
        <v>388044</v>
      </c>
      <c r="DE29" s="643"/>
      <c r="DF29" s="643"/>
      <c r="DG29" s="643"/>
      <c r="DH29" s="643"/>
      <c r="DI29" s="643"/>
      <c r="DJ29" s="643"/>
      <c r="DK29" s="644"/>
      <c r="DL29" s="632">
        <v>388044</v>
      </c>
      <c r="DM29" s="643"/>
      <c r="DN29" s="643"/>
      <c r="DO29" s="643"/>
      <c r="DP29" s="643"/>
      <c r="DQ29" s="643"/>
      <c r="DR29" s="643"/>
      <c r="DS29" s="643"/>
      <c r="DT29" s="643"/>
      <c r="DU29" s="643"/>
      <c r="DV29" s="644"/>
      <c r="DW29" s="628">
        <v>17.8</v>
      </c>
      <c r="DX29" s="655"/>
      <c r="DY29" s="655"/>
      <c r="DZ29" s="655"/>
      <c r="EA29" s="655"/>
      <c r="EB29" s="655"/>
      <c r="EC29" s="656"/>
    </row>
    <row r="30" spans="2:133" ht="11.25" customHeight="1" x14ac:dyDescent="0.15">
      <c r="B30" s="620" t="s">
        <v>289</v>
      </c>
      <c r="C30" s="621"/>
      <c r="D30" s="621"/>
      <c r="E30" s="621"/>
      <c r="F30" s="621"/>
      <c r="G30" s="621"/>
      <c r="H30" s="621"/>
      <c r="I30" s="621"/>
      <c r="J30" s="621"/>
      <c r="K30" s="621"/>
      <c r="L30" s="621"/>
      <c r="M30" s="621"/>
      <c r="N30" s="621"/>
      <c r="O30" s="621"/>
      <c r="P30" s="621"/>
      <c r="Q30" s="622"/>
      <c r="R30" s="623">
        <v>10800</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99.8</v>
      </c>
      <c r="BH30" s="682"/>
      <c r="BI30" s="682"/>
      <c r="BJ30" s="682"/>
      <c r="BK30" s="682"/>
      <c r="BL30" s="682"/>
      <c r="BM30" s="618">
        <v>98.1</v>
      </c>
      <c r="BN30" s="682"/>
      <c r="BO30" s="682"/>
      <c r="BP30" s="682"/>
      <c r="BQ30" s="683"/>
      <c r="BR30" s="681">
        <v>99.7</v>
      </c>
      <c r="BS30" s="682"/>
      <c r="BT30" s="682"/>
      <c r="BU30" s="682"/>
      <c r="BV30" s="682"/>
      <c r="BW30" s="682"/>
      <c r="BX30" s="618">
        <v>98.1</v>
      </c>
      <c r="BY30" s="682"/>
      <c r="BZ30" s="682"/>
      <c r="CA30" s="682"/>
      <c r="CB30" s="683"/>
      <c r="CD30" s="686"/>
      <c r="CE30" s="687"/>
      <c r="CF30" s="637" t="s">
        <v>292</v>
      </c>
      <c r="CG30" s="638"/>
      <c r="CH30" s="638"/>
      <c r="CI30" s="638"/>
      <c r="CJ30" s="638"/>
      <c r="CK30" s="638"/>
      <c r="CL30" s="638"/>
      <c r="CM30" s="638"/>
      <c r="CN30" s="638"/>
      <c r="CO30" s="638"/>
      <c r="CP30" s="638"/>
      <c r="CQ30" s="639"/>
      <c r="CR30" s="623">
        <v>359609</v>
      </c>
      <c r="CS30" s="624"/>
      <c r="CT30" s="624"/>
      <c r="CU30" s="624"/>
      <c r="CV30" s="624"/>
      <c r="CW30" s="624"/>
      <c r="CX30" s="624"/>
      <c r="CY30" s="625"/>
      <c r="CZ30" s="657">
        <v>10.6</v>
      </c>
      <c r="DA30" s="658"/>
      <c r="DB30" s="658"/>
      <c r="DC30" s="659"/>
      <c r="DD30" s="632">
        <v>349681</v>
      </c>
      <c r="DE30" s="624"/>
      <c r="DF30" s="624"/>
      <c r="DG30" s="624"/>
      <c r="DH30" s="624"/>
      <c r="DI30" s="624"/>
      <c r="DJ30" s="624"/>
      <c r="DK30" s="625"/>
      <c r="DL30" s="632">
        <v>349681</v>
      </c>
      <c r="DM30" s="624"/>
      <c r="DN30" s="624"/>
      <c r="DO30" s="624"/>
      <c r="DP30" s="624"/>
      <c r="DQ30" s="624"/>
      <c r="DR30" s="624"/>
      <c r="DS30" s="624"/>
      <c r="DT30" s="624"/>
      <c r="DU30" s="624"/>
      <c r="DV30" s="625"/>
      <c r="DW30" s="628">
        <v>16</v>
      </c>
      <c r="DX30" s="655"/>
      <c r="DY30" s="655"/>
      <c r="DZ30" s="655"/>
      <c r="EA30" s="655"/>
      <c r="EB30" s="655"/>
      <c r="EC30" s="656"/>
    </row>
    <row r="31" spans="2:133" ht="11.25" customHeight="1" x14ac:dyDescent="0.15">
      <c r="B31" s="620" t="s">
        <v>293</v>
      </c>
      <c r="C31" s="621"/>
      <c r="D31" s="621"/>
      <c r="E31" s="621"/>
      <c r="F31" s="621"/>
      <c r="G31" s="621"/>
      <c r="H31" s="621"/>
      <c r="I31" s="621"/>
      <c r="J31" s="621"/>
      <c r="K31" s="621"/>
      <c r="L31" s="621"/>
      <c r="M31" s="621"/>
      <c r="N31" s="621"/>
      <c r="O31" s="621"/>
      <c r="P31" s="621"/>
      <c r="Q31" s="622"/>
      <c r="R31" s="623">
        <v>200890</v>
      </c>
      <c r="S31" s="624"/>
      <c r="T31" s="624"/>
      <c r="U31" s="624"/>
      <c r="V31" s="624"/>
      <c r="W31" s="624"/>
      <c r="X31" s="624"/>
      <c r="Y31" s="625"/>
      <c r="Z31" s="626">
        <v>5.6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99.6</v>
      </c>
      <c r="BH31" s="643"/>
      <c r="BI31" s="643"/>
      <c r="BJ31" s="643"/>
      <c r="BK31" s="643"/>
      <c r="BL31" s="643"/>
      <c r="BM31" s="629">
        <v>97.3</v>
      </c>
      <c r="BN31" s="679"/>
      <c r="BO31" s="679"/>
      <c r="BP31" s="679"/>
      <c r="BQ31" s="680"/>
      <c r="BR31" s="678">
        <v>99.5</v>
      </c>
      <c r="BS31" s="643"/>
      <c r="BT31" s="643"/>
      <c r="BU31" s="643"/>
      <c r="BV31" s="643"/>
      <c r="BW31" s="643"/>
      <c r="BX31" s="629">
        <v>97.4</v>
      </c>
      <c r="BY31" s="679"/>
      <c r="BZ31" s="679"/>
      <c r="CA31" s="679"/>
      <c r="CB31" s="680"/>
      <c r="CD31" s="686"/>
      <c r="CE31" s="687"/>
      <c r="CF31" s="637" t="s">
        <v>296</v>
      </c>
      <c r="CG31" s="638"/>
      <c r="CH31" s="638"/>
      <c r="CI31" s="638"/>
      <c r="CJ31" s="638"/>
      <c r="CK31" s="638"/>
      <c r="CL31" s="638"/>
      <c r="CM31" s="638"/>
      <c r="CN31" s="638"/>
      <c r="CO31" s="638"/>
      <c r="CP31" s="638"/>
      <c r="CQ31" s="639"/>
      <c r="CR31" s="623">
        <v>38475</v>
      </c>
      <c r="CS31" s="643"/>
      <c r="CT31" s="643"/>
      <c r="CU31" s="643"/>
      <c r="CV31" s="643"/>
      <c r="CW31" s="643"/>
      <c r="CX31" s="643"/>
      <c r="CY31" s="644"/>
      <c r="CZ31" s="657">
        <v>1.1000000000000001</v>
      </c>
      <c r="DA31" s="658"/>
      <c r="DB31" s="658"/>
      <c r="DC31" s="659"/>
      <c r="DD31" s="632">
        <v>38363</v>
      </c>
      <c r="DE31" s="643"/>
      <c r="DF31" s="643"/>
      <c r="DG31" s="643"/>
      <c r="DH31" s="643"/>
      <c r="DI31" s="643"/>
      <c r="DJ31" s="643"/>
      <c r="DK31" s="644"/>
      <c r="DL31" s="632">
        <v>38363</v>
      </c>
      <c r="DM31" s="643"/>
      <c r="DN31" s="643"/>
      <c r="DO31" s="643"/>
      <c r="DP31" s="643"/>
      <c r="DQ31" s="643"/>
      <c r="DR31" s="643"/>
      <c r="DS31" s="643"/>
      <c r="DT31" s="643"/>
      <c r="DU31" s="643"/>
      <c r="DV31" s="644"/>
      <c r="DW31" s="628">
        <v>1.8</v>
      </c>
      <c r="DX31" s="655"/>
      <c r="DY31" s="655"/>
      <c r="DZ31" s="655"/>
      <c r="EA31" s="655"/>
      <c r="EB31" s="655"/>
      <c r="EC31" s="656"/>
    </row>
    <row r="32" spans="2:133" ht="11.25" customHeight="1" x14ac:dyDescent="0.15">
      <c r="B32" s="620" t="s">
        <v>297</v>
      </c>
      <c r="C32" s="621"/>
      <c r="D32" s="621"/>
      <c r="E32" s="621"/>
      <c r="F32" s="621"/>
      <c r="G32" s="621"/>
      <c r="H32" s="621"/>
      <c r="I32" s="621"/>
      <c r="J32" s="621"/>
      <c r="K32" s="621"/>
      <c r="L32" s="621"/>
      <c r="M32" s="621"/>
      <c r="N32" s="621"/>
      <c r="O32" s="621"/>
      <c r="P32" s="621"/>
      <c r="Q32" s="622"/>
      <c r="R32" s="623">
        <v>51638</v>
      </c>
      <c r="S32" s="624"/>
      <c r="T32" s="624"/>
      <c r="U32" s="624"/>
      <c r="V32" s="624"/>
      <c r="W32" s="624"/>
      <c r="X32" s="624"/>
      <c r="Y32" s="625"/>
      <c r="Z32" s="626">
        <v>1.4</v>
      </c>
      <c r="AA32" s="626"/>
      <c r="AB32" s="626"/>
      <c r="AC32" s="626"/>
      <c r="AD32" s="627">
        <v>350</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99.8</v>
      </c>
      <c r="BH32" s="691"/>
      <c r="BI32" s="691"/>
      <c r="BJ32" s="691"/>
      <c r="BK32" s="691"/>
      <c r="BL32" s="691"/>
      <c r="BM32" s="692">
        <v>98.3</v>
      </c>
      <c r="BN32" s="691"/>
      <c r="BO32" s="691"/>
      <c r="BP32" s="691"/>
      <c r="BQ32" s="693"/>
      <c r="BR32" s="690">
        <v>99.7</v>
      </c>
      <c r="BS32" s="691"/>
      <c r="BT32" s="691"/>
      <c r="BU32" s="691"/>
      <c r="BV32" s="691"/>
      <c r="BW32" s="691"/>
      <c r="BX32" s="692">
        <v>98.2</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300</v>
      </c>
      <c r="C33" s="621"/>
      <c r="D33" s="621"/>
      <c r="E33" s="621"/>
      <c r="F33" s="621"/>
      <c r="G33" s="621"/>
      <c r="H33" s="621"/>
      <c r="I33" s="621"/>
      <c r="J33" s="621"/>
      <c r="K33" s="621"/>
      <c r="L33" s="621"/>
      <c r="M33" s="621"/>
      <c r="N33" s="621"/>
      <c r="O33" s="621"/>
      <c r="P33" s="621"/>
      <c r="Q33" s="622"/>
      <c r="R33" s="623">
        <v>360135</v>
      </c>
      <c r="S33" s="624"/>
      <c r="T33" s="624"/>
      <c r="U33" s="624"/>
      <c r="V33" s="624"/>
      <c r="W33" s="624"/>
      <c r="X33" s="624"/>
      <c r="Y33" s="625"/>
      <c r="Z33" s="626">
        <v>10</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1826589</v>
      </c>
      <c r="CS33" s="643"/>
      <c r="CT33" s="643"/>
      <c r="CU33" s="643"/>
      <c r="CV33" s="643"/>
      <c r="CW33" s="643"/>
      <c r="CX33" s="643"/>
      <c r="CY33" s="644"/>
      <c r="CZ33" s="657">
        <v>53.9</v>
      </c>
      <c r="DA33" s="658"/>
      <c r="DB33" s="658"/>
      <c r="DC33" s="659"/>
      <c r="DD33" s="632">
        <v>1334805</v>
      </c>
      <c r="DE33" s="643"/>
      <c r="DF33" s="643"/>
      <c r="DG33" s="643"/>
      <c r="DH33" s="643"/>
      <c r="DI33" s="643"/>
      <c r="DJ33" s="643"/>
      <c r="DK33" s="644"/>
      <c r="DL33" s="632">
        <v>748378</v>
      </c>
      <c r="DM33" s="643"/>
      <c r="DN33" s="643"/>
      <c r="DO33" s="643"/>
      <c r="DP33" s="643"/>
      <c r="DQ33" s="643"/>
      <c r="DR33" s="643"/>
      <c r="DS33" s="643"/>
      <c r="DT33" s="643"/>
      <c r="DU33" s="643"/>
      <c r="DV33" s="644"/>
      <c r="DW33" s="628">
        <v>34.299999999999997</v>
      </c>
      <c r="DX33" s="655"/>
      <c r="DY33" s="655"/>
      <c r="DZ33" s="655"/>
      <c r="EA33" s="655"/>
      <c r="EB33" s="655"/>
      <c r="EC33" s="656"/>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529033</v>
      </c>
      <c r="CS34" s="624"/>
      <c r="CT34" s="624"/>
      <c r="CU34" s="624"/>
      <c r="CV34" s="624"/>
      <c r="CW34" s="624"/>
      <c r="CX34" s="624"/>
      <c r="CY34" s="625"/>
      <c r="CZ34" s="657">
        <v>15.6</v>
      </c>
      <c r="DA34" s="658"/>
      <c r="DB34" s="658"/>
      <c r="DC34" s="659"/>
      <c r="DD34" s="632">
        <v>380073</v>
      </c>
      <c r="DE34" s="624"/>
      <c r="DF34" s="624"/>
      <c r="DG34" s="624"/>
      <c r="DH34" s="624"/>
      <c r="DI34" s="624"/>
      <c r="DJ34" s="624"/>
      <c r="DK34" s="625"/>
      <c r="DL34" s="632">
        <v>256539</v>
      </c>
      <c r="DM34" s="624"/>
      <c r="DN34" s="624"/>
      <c r="DO34" s="624"/>
      <c r="DP34" s="624"/>
      <c r="DQ34" s="624"/>
      <c r="DR34" s="624"/>
      <c r="DS34" s="624"/>
      <c r="DT34" s="624"/>
      <c r="DU34" s="624"/>
      <c r="DV34" s="625"/>
      <c r="DW34" s="628">
        <v>11.8</v>
      </c>
      <c r="DX34" s="655"/>
      <c r="DY34" s="655"/>
      <c r="DZ34" s="655"/>
      <c r="EA34" s="655"/>
      <c r="EB34" s="655"/>
      <c r="EC34" s="656"/>
    </row>
    <row r="35" spans="2:133" ht="11.25" customHeight="1" x14ac:dyDescent="0.15">
      <c r="B35" s="620" t="s">
        <v>306</v>
      </c>
      <c r="C35" s="621"/>
      <c r="D35" s="621"/>
      <c r="E35" s="621"/>
      <c r="F35" s="621"/>
      <c r="G35" s="621"/>
      <c r="H35" s="621"/>
      <c r="I35" s="621"/>
      <c r="J35" s="621"/>
      <c r="K35" s="621"/>
      <c r="L35" s="621"/>
      <c r="M35" s="621"/>
      <c r="N35" s="621"/>
      <c r="O35" s="621"/>
      <c r="P35" s="621"/>
      <c r="Q35" s="622"/>
      <c r="R35" s="623">
        <v>121135</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449340</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-22728</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152074</v>
      </c>
      <c r="CS35" s="643"/>
      <c r="CT35" s="643"/>
      <c r="CU35" s="643"/>
      <c r="CV35" s="643"/>
      <c r="CW35" s="643"/>
      <c r="CX35" s="643"/>
      <c r="CY35" s="644"/>
      <c r="CZ35" s="657">
        <v>4.5</v>
      </c>
      <c r="DA35" s="658"/>
      <c r="DB35" s="658"/>
      <c r="DC35" s="659"/>
      <c r="DD35" s="632">
        <v>63221</v>
      </c>
      <c r="DE35" s="643"/>
      <c r="DF35" s="643"/>
      <c r="DG35" s="643"/>
      <c r="DH35" s="643"/>
      <c r="DI35" s="643"/>
      <c r="DJ35" s="643"/>
      <c r="DK35" s="644"/>
      <c r="DL35" s="632">
        <v>54502</v>
      </c>
      <c r="DM35" s="643"/>
      <c r="DN35" s="643"/>
      <c r="DO35" s="643"/>
      <c r="DP35" s="643"/>
      <c r="DQ35" s="643"/>
      <c r="DR35" s="643"/>
      <c r="DS35" s="643"/>
      <c r="DT35" s="643"/>
      <c r="DU35" s="643"/>
      <c r="DV35" s="644"/>
      <c r="DW35" s="628">
        <v>2.5</v>
      </c>
      <c r="DX35" s="655"/>
      <c r="DY35" s="655"/>
      <c r="DZ35" s="655"/>
      <c r="EA35" s="655"/>
      <c r="EB35" s="655"/>
      <c r="EC35" s="656"/>
    </row>
    <row r="36" spans="2:133" ht="11.25" customHeight="1" x14ac:dyDescent="0.15">
      <c r="B36" s="666" t="s">
        <v>310</v>
      </c>
      <c r="C36" s="667"/>
      <c r="D36" s="667"/>
      <c r="E36" s="667"/>
      <c r="F36" s="667"/>
      <c r="G36" s="667"/>
      <c r="H36" s="667"/>
      <c r="I36" s="667"/>
      <c r="J36" s="667"/>
      <c r="K36" s="667"/>
      <c r="L36" s="667"/>
      <c r="M36" s="667"/>
      <c r="N36" s="667"/>
      <c r="O36" s="667"/>
      <c r="P36" s="667"/>
      <c r="Q36" s="668"/>
      <c r="R36" s="695">
        <v>3614575</v>
      </c>
      <c r="S36" s="696"/>
      <c r="T36" s="696"/>
      <c r="U36" s="696"/>
      <c r="V36" s="696"/>
      <c r="W36" s="696"/>
      <c r="X36" s="696"/>
      <c r="Y36" s="697"/>
      <c r="Z36" s="698">
        <v>100</v>
      </c>
      <c r="AA36" s="698"/>
      <c r="AB36" s="698"/>
      <c r="AC36" s="698"/>
      <c r="AD36" s="699">
        <v>2059497</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136495</v>
      </c>
      <c r="BA36" s="624"/>
      <c r="BB36" s="624"/>
      <c r="BC36" s="624"/>
      <c r="BD36" s="643"/>
      <c r="BE36" s="643"/>
      <c r="BF36" s="680"/>
      <c r="BG36" s="637" t="s">
        <v>312</v>
      </c>
      <c r="BH36" s="638"/>
      <c r="BI36" s="638"/>
      <c r="BJ36" s="638"/>
      <c r="BK36" s="638"/>
      <c r="BL36" s="638"/>
      <c r="BM36" s="638"/>
      <c r="BN36" s="638"/>
      <c r="BO36" s="638"/>
      <c r="BP36" s="638"/>
      <c r="BQ36" s="638"/>
      <c r="BR36" s="638"/>
      <c r="BS36" s="638"/>
      <c r="BT36" s="638"/>
      <c r="BU36" s="639"/>
      <c r="BV36" s="623">
        <v>-22728</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574242</v>
      </c>
      <c r="CS36" s="624"/>
      <c r="CT36" s="624"/>
      <c r="CU36" s="624"/>
      <c r="CV36" s="624"/>
      <c r="CW36" s="624"/>
      <c r="CX36" s="624"/>
      <c r="CY36" s="625"/>
      <c r="CZ36" s="657">
        <v>17</v>
      </c>
      <c r="DA36" s="658"/>
      <c r="DB36" s="658"/>
      <c r="DC36" s="659"/>
      <c r="DD36" s="632">
        <v>355191</v>
      </c>
      <c r="DE36" s="624"/>
      <c r="DF36" s="624"/>
      <c r="DG36" s="624"/>
      <c r="DH36" s="624"/>
      <c r="DI36" s="624"/>
      <c r="DJ36" s="624"/>
      <c r="DK36" s="625"/>
      <c r="DL36" s="632">
        <v>249392</v>
      </c>
      <c r="DM36" s="624"/>
      <c r="DN36" s="624"/>
      <c r="DO36" s="624"/>
      <c r="DP36" s="624"/>
      <c r="DQ36" s="624"/>
      <c r="DR36" s="624"/>
      <c r="DS36" s="624"/>
      <c r="DT36" s="624"/>
      <c r="DU36" s="624"/>
      <c r="DV36" s="625"/>
      <c r="DW36" s="628">
        <v>11.4</v>
      </c>
      <c r="DX36" s="655"/>
      <c r="DY36" s="655"/>
      <c r="DZ36" s="655"/>
      <c r="EA36" s="655"/>
      <c r="EB36" s="655"/>
      <c r="EC36" s="656"/>
    </row>
    <row r="37" spans="2:133" ht="11.25" customHeight="1" x14ac:dyDescent="0.15">
      <c r="AQ37" s="702" t="s">
        <v>314</v>
      </c>
      <c r="AR37" s="703"/>
      <c r="AS37" s="703"/>
      <c r="AT37" s="703"/>
      <c r="AU37" s="703"/>
      <c r="AV37" s="703"/>
      <c r="AW37" s="703"/>
      <c r="AX37" s="703"/>
      <c r="AY37" s="704"/>
      <c r="AZ37" s="623">
        <v>55584</v>
      </c>
      <c r="BA37" s="624"/>
      <c r="BB37" s="624"/>
      <c r="BC37" s="624"/>
      <c r="BD37" s="643"/>
      <c r="BE37" s="643"/>
      <c r="BF37" s="680"/>
      <c r="BG37" s="637" t="s">
        <v>315</v>
      </c>
      <c r="BH37" s="638"/>
      <c r="BI37" s="638"/>
      <c r="BJ37" s="638"/>
      <c r="BK37" s="638"/>
      <c r="BL37" s="638"/>
      <c r="BM37" s="638"/>
      <c r="BN37" s="638"/>
      <c r="BO37" s="638"/>
      <c r="BP37" s="638"/>
      <c r="BQ37" s="638"/>
      <c r="BR37" s="638"/>
      <c r="BS37" s="638"/>
      <c r="BT37" s="638"/>
      <c r="BU37" s="639"/>
      <c r="BV37" s="623">
        <v>386</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243198</v>
      </c>
      <c r="CS37" s="643"/>
      <c r="CT37" s="643"/>
      <c r="CU37" s="643"/>
      <c r="CV37" s="643"/>
      <c r="CW37" s="643"/>
      <c r="CX37" s="643"/>
      <c r="CY37" s="644"/>
      <c r="CZ37" s="657">
        <v>7.2</v>
      </c>
      <c r="DA37" s="658"/>
      <c r="DB37" s="658"/>
      <c r="DC37" s="659"/>
      <c r="DD37" s="632">
        <v>156964</v>
      </c>
      <c r="DE37" s="643"/>
      <c r="DF37" s="643"/>
      <c r="DG37" s="643"/>
      <c r="DH37" s="643"/>
      <c r="DI37" s="643"/>
      <c r="DJ37" s="643"/>
      <c r="DK37" s="644"/>
      <c r="DL37" s="632">
        <v>145192</v>
      </c>
      <c r="DM37" s="643"/>
      <c r="DN37" s="643"/>
      <c r="DO37" s="643"/>
      <c r="DP37" s="643"/>
      <c r="DQ37" s="643"/>
      <c r="DR37" s="643"/>
      <c r="DS37" s="643"/>
      <c r="DT37" s="643"/>
      <c r="DU37" s="643"/>
      <c r="DV37" s="644"/>
      <c r="DW37" s="628">
        <v>6.7</v>
      </c>
      <c r="DX37" s="655"/>
      <c r="DY37" s="655"/>
      <c r="DZ37" s="655"/>
      <c r="EA37" s="655"/>
      <c r="EB37" s="655"/>
      <c r="EC37" s="656"/>
    </row>
    <row r="38" spans="2:133" ht="11.25" customHeight="1" x14ac:dyDescent="0.15">
      <c r="AQ38" s="702" t="s">
        <v>317</v>
      </c>
      <c r="AR38" s="703"/>
      <c r="AS38" s="703"/>
      <c r="AT38" s="703"/>
      <c r="AU38" s="703"/>
      <c r="AV38" s="703"/>
      <c r="AW38" s="703"/>
      <c r="AX38" s="703"/>
      <c r="AY38" s="704"/>
      <c r="AZ38" s="623">
        <v>37688</v>
      </c>
      <c r="BA38" s="624"/>
      <c r="BB38" s="624"/>
      <c r="BC38" s="624"/>
      <c r="BD38" s="643"/>
      <c r="BE38" s="643"/>
      <c r="BF38" s="680"/>
      <c r="BG38" s="637" t="s">
        <v>318</v>
      </c>
      <c r="BH38" s="638"/>
      <c r="BI38" s="638"/>
      <c r="BJ38" s="638"/>
      <c r="BK38" s="638"/>
      <c r="BL38" s="638"/>
      <c r="BM38" s="638"/>
      <c r="BN38" s="638"/>
      <c r="BO38" s="638"/>
      <c r="BP38" s="638"/>
      <c r="BQ38" s="638"/>
      <c r="BR38" s="638"/>
      <c r="BS38" s="638"/>
      <c r="BT38" s="638"/>
      <c r="BU38" s="639"/>
      <c r="BV38" s="623">
        <v>624</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434018</v>
      </c>
      <c r="CS38" s="624"/>
      <c r="CT38" s="624"/>
      <c r="CU38" s="624"/>
      <c r="CV38" s="624"/>
      <c r="CW38" s="624"/>
      <c r="CX38" s="624"/>
      <c r="CY38" s="625"/>
      <c r="CZ38" s="657">
        <v>12.8</v>
      </c>
      <c r="DA38" s="658"/>
      <c r="DB38" s="658"/>
      <c r="DC38" s="659"/>
      <c r="DD38" s="632">
        <v>401468</v>
      </c>
      <c r="DE38" s="624"/>
      <c r="DF38" s="624"/>
      <c r="DG38" s="624"/>
      <c r="DH38" s="624"/>
      <c r="DI38" s="624"/>
      <c r="DJ38" s="624"/>
      <c r="DK38" s="625"/>
      <c r="DL38" s="632">
        <v>187945</v>
      </c>
      <c r="DM38" s="624"/>
      <c r="DN38" s="624"/>
      <c r="DO38" s="624"/>
      <c r="DP38" s="624"/>
      <c r="DQ38" s="624"/>
      <c r="DR38" s="624"/>
      <c r="DS38" s="624"/>
      <c r="DT38" s="624"/>
      <c r="DU38" s="624"/>
      <c r="DV38" s="625"/>
      <c r="DW38" s="628">
        <v>8.6</v>
      </c>
      <c r="DX38" s="655"/>
      <c r="DY38" s="655"/>
      <c r="DZ38" s="655"/>
      <c r="EA38" s="655"/>
      <c r="EB38" s="655"/>
      <c r="EC38" s="656"/>
    </row>
    <row r="39" spans="2:133" ht="11.25" customHeight="1" x14ac:dyDescent="0.15">
      <c r="AQ39" s="702" t="s">
        <v>320</v>
      </c>
      <c r="AR39" s="703"/>
      <c r="AS39" s="703"/>
      <c r="AT39" s="703"/>
      <c r="AU39" s="703"/>
      <c r="AV39" s="703"/>
      <c r="AW39" s="703"/>
      <c r="AX39" s="703"/>
      <c r="AY39" s="704"/>
      <c r="AZ39" s="623">
        <v>15322</v>
      </c>
      <c r="BA39" s="624"/>
      <c r="BB39" s="624"/>
      <c r="BC39" s="624"/>
      <c r="BD39" s="643"/>
      <c r="BE39" s="643"/>
      <c r="BF39" s="680"/>
      <c r="BG39" s="708" t="s">
        <v>321</v>
      </c>
      <c r="BH39" s="709"/>
      <c r="BI39" s="709"/>
      <c r="BJ39" s="709"/>
      <c r="BK39" s="709"/>
      <c r="BL39" s="187"/>
      <c r="BM39" s="638" t="s">
        <v>322</v>
      </c>
      <c r="BN39" s="638"/>
      <c r="BO39" s="638"/>
      <c r="BP39" s="638"/>
      <c r="BQ39" s="638"/>
      <c r="BR39" s="638"/>
      <c r="BS39" s="638"/>
      <c r="BT39" s="638"/>
      <c r="BU39" s="639"/>
      <c r="BV39" s="623">
        <v>74</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130722</v>
      </c>
      <c r="CS39" s="643"/>
      <c r="CT39" s="643"/>
      <c r="CU39" s="643"/>
      <c r="CV39" s="643"/>
      <c r="CW39" s="643"/>
      <c r="CX39" s="643"/>
      <c r="CY39" s="644"/>
      <c r="CZ39" s="657">
        <v>3.9</v>
      </c>
      <c r="DA39" s="658"/>
      <c r="DB39" s="658"/>
      <c r="DC39" s="659"/>
      <c r="DD39" s="632">
        <v>128352</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40931</v>
      </c>
      <c r="BA40" s="624"/>
      <c r="BB40" s="624"/>
      <c r="BC40" s="624"/>
      <c r="BD40" s="643"/>
      <c r="BE40" s="643"/>
      <c r="BF40" s="680"/>
      <c r="BG40" s="708"/>
      <c r="BH40" s="709"/>
      <c r="BI40" s="709"/>
      <c r="BJ40" s="709"/>
      <c r="BK40" s="709"/>
      <c r="BL40" s="187"/>
      <c r="BM40" s="638" t="s">
        <v>325</v>
      </c>
      <c r="BN40" s="638"/>
      <c r="BO40" s="638"/>
      <c r="BP40" s="638"/>
      <c r="BQ40" s="638"/>
      <c r="BR40" s="638"/>
      <c r="BS40" s="638"/>
      <c r="BT40" s="638"/>
      <c r="BU40" s="639"/>
      <c r="BV40" s="623">
        <v>168</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6500</v>
      </c>
      <c r="CS40" s="624"/>
      <c r="CT40" s="624"/>
      <c r="CU40" s="624"/>
      <c r="CV40" s="624"/>
      <c r="CW40" s="624"/>
      <c r="CX40" s="624"/>
      <c r="CY40" s="625"/>
      <c r="CZ40" s="657">
        <v>0.2</v>
      </c>
      <c r="DA40" s="658"/>
      <c r="DB40" s="658"/>
      <c r="DC40" s="659"/>
      <c r="DD40" s="632">
        <v>6500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327</v>
      </c>
      <c r="AR41" s="646"/>
      <c r="AS41" s="646"/>
      <c r="AT41" s="646"/>
      <c r="AU41" s="646"/>
      <c r="AV41" s="646"/>
      <c r="AW41" s="646"/>
      <c r="AX41" s="646"/>
      <c r="AY41" s="647"/>
      <c r="AZ41" s="695">
        <v>163320</v>
      </c>
      <c r="BA41" s="696"/>
      <c r="BB41" s="696"/>
      <c r="BC41" s="696"/>
      <c r="BD41" s="691"/>
      <c r="BE41" s="691"/>
      <c r="BF41" s="693"/>
      <c r="BG41" s="710"/>
      <c r="BH41" s="711"/>
      <c r="BI41" s="711"/>
      <c r="BJ41" s="711"/>
      <c r="BK41" s="711"/>
      <c r="BL41" s="189"/>
      <c r="BM41" s="646" t="s">
        <v>328</v>
      </c>
      <c r="BN41" s="646"/>
      <c r="BO41" s="646"/>
      <c r="BP41" s="646"/>
      <c r="BQ41" s="646"/>
      <c r="BR41" s="646"/>
      <c r="BS41" s="646"/>
      <c r="BT41" s="646"/>
      <c r="BU41" s="647"/>
      <c r="BV41" s="695">
        <v>430</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43"/>
      <c r="CT41" s="643"/>
      <c r="CU41" s="643"/>
      <c r="CV41" s="643"/>
      <c r="CW41" s="643"/>
      <c r="CX41" s="643"/>
      <c r="CY41" s="644"/>
      <c r="CZ41" s="657" t="s">
        <v>215</v>
      </c>
      <c r="DA41" s="658"/>
      <c r="DB41" s="658"/>
      <c r="DC41" s="659"/>
      <c r="DD41" s="632" t="s">
        <v>215</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327738</v>
      </c>
      <c r="CS42" s="624"/>
      <c r="CT42" s="624"/>
      <c r="CU42" s="624"/>
      <c r="CV42" s="624"/>
      <c r="CW42" s="624"/>
      <c r="CX42" s="624"/>
      <c r="CY42" s="625"/>
      <c r="CZ42" s="657">
        <v>9.6999999999999993</v>
      </c>
      <c r="DA42" s="706"/>
      <c r="DB42" s="706"/>
      <c r="DC42" s="707"/>
      <c r="DD42" s="632">
        <v>93235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5453</v>
      </c>
      <c r="CS43" s="643"/>
      <c r="CT43" s="643"/>
      <c r="CU43" s="643"/>
      <c r="CV43" s="643"/>
      <c r="CW43" s="643"/>
      <c r="CX43" s="643"/>
      <c r="CY43" s="644"/>
      <c r="CZ43" s="657">
        <v>0.2</v>
      </c>
      <c r="DA43" s="658"/>
      <c r="DB43" s="658"/>
      <c r="DC43" s="659"/>
      <c r="DD43" s="632">
        <v>5453</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303626</v>
      </c>
      <c r="CS44" s="624"/>
      <c r="CT44" s="624"/>
      <c r="CU44" s="624"/>
      <c r="CV44" s="624"/>
      <c r="CW44" s="624"/>
      <c r="CX44" s="624"/>
      <c r="CY44" s="625"/>
      <c r="CZ44" s="657">
        <v>9</v>
      </c>
      <c r="DA44" s="706"/>
      <c r="DB44" s="706"/>
      <c r="DC44" s="707"/>
      <c r="DD44" s="632">
        <v>92154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110264</v>
      </c>
      <c r="CS45" s="643"/>
      <c r="CT45" s="643"/>
      <c r="CU45" s="643"/>
      <c r="CV45" s="643"/>
      <c r="CW45" s="643"/>
      <c r="CX45" s="643"/>
      <c r="CY45" s="644"/>
      <c r="CZ45" s="657">
        <v>3.3</v>
      </c>
      <c r="DA45" s="658"/>
      <c r="DB45" s="658"/>
      <c r="DC45" s="659"/>
      <c r="DD45" s="632">
        <v>29183</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185678</v>
      </c>
      <c r="CS46" s="624"/>
      <c r="CT46" s="624"/>
      <c r="CU46" s="624"/>
      <c r="CV46" s="624"/>
      <c r="CW46" s="624"/>
      <c r="CX46" s="624"/>
      <c r="CY46" s="625"/>
      <c r="CZ46" s="657">
        <v>5.5</v>
      </c>
      <c r="DA46" s="706"/>
      <c r="DB46" s="706"/>
      <c r="DC46" s="707"/>
      <c r="DD46" s="632">
        <v>61781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24112</v>
      </c>
      <c r="CS47" s="643"/>
      <c r="CT47" s="643"/>
      <c r="CU47" s="643"/>
      <c r="CV47" s="643"/>
      <c r="CW47" s="643"/>
      <c r="CX47" s="643"/>
      <c r="CY47" s="644"/>
      <c r="CZ47" s="657">
        <v>0.7</v>
      </c>
      <c r="DA47" s="658"/>
      <c r="DB47" s="658"/>
      <c r="DC47" s="659"/>
      <c r="DD47" s="632">
        <v>1081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3387796</v>
      </c>
      <c r="CS49" s="691"/>
      <c r="CT49" s="691"/>
      <c r="CU49" s="691"/>
      <c r="CV49" s="691"/>
      <c r="CW49" s="691"/>
      <c r="CX49" s="691"/>
      <c r="CY49" s="718"/>
      <c r="CZ49" s="719">
        <v>100</v>
      </c>
      <c r="DA49" s="720"/>
      <c r="DB49" s="720"/>
      <c r="DC49" s="721"/>
      <c r="DD49" s="722">
        <v>2475807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547</v>
      </c>
      <c r="C7" s="750"/>
      <c r="D7" s="750"/>
      <c r="E7" s="750"/>
      <c r="F7" s="750"/>
      <c r="G7" s="750"/>
      <c r="H7" s="750"/>
      <c r="I7" s="750"/>
      <c r="J7" s="750"/>
      <c r="K7" s="750"/>
      <c r="L7" s="750"/>
      <c r="M7" s="750"/>
      <c r="N7" s="750"/>
      <c r="O7" s="750"/>
      <c r="P7" s="751"/>
      <c r="Q7" s="752">
        <v>3613</v>
      </c>
      <c r="R7" s="753"/>
      <c r="S7" s="753"/>
      <c r="T7" s="753"/>
      <c r="U7" s="753"/>
      <c r="V7" s="753">
        <v>3387</v>
      </c>
      <c r="W7" s="753"/>
      <c r="X7" s="753"/>
      <c r="Y7" s="753"/>
      <c r="Z7" s="753"/>
      <c r="AA7" s="753">
        <v>226</v>
      </c>
      <c r="AB7" s="753"/>
      <c r="AC7" s="753"/>
      <c r="AD7" s="753"/>
      <c r="AE7" s="754"/>
      <c r="AF7" s="755">
        <v>220</v>
      </c>
      <c r="AG7" s="756"/>
      <c r="AH7" s="756"/>
      <c r="AI7" s="756"/>
      <c r="AJ7" s="757"/>
      <c r="AK7" s="792">
        <v>11</v>
      </c>
      <c r="AL7" s="793"/>
      <c r="AM7" s="793"/>
      <c r="AN7" s="793"/>
      <c r="AO7" s="793"/>
      <c r="AP7" s="793">
        <v>3860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7</v>
      </c>
      <c r="CI7" s="790"/>
      <c r="CJ7" s="790"/>
      <c r="CK7" s="790"/>
      <c r="CL7" s="791"/>
      <c r="CM7" s="789">
        <v>55</v>
      </c>
      <c r="CN7" s="790"/>
      <c r="CO7" s="790"/>
      <c r="CP7" s="790"/>
      <c r="CQ7" s="791"/>
      <c r="CR7" s="789">
        <v>49</v>
      </c>
      <c r="CS7" s="790"/>
      <c r="CT7" s="790"/>
      <c r="CU7" s="790"/>
      <c r="CV7" s="791"/>
      <c r="CW7" s="789" t="s">
        <v>490</v>
      </c>
      <c r="CX7" s="790"/>
      <c r="CY7" s="790"/>
      <c r="CZ7" s="790"/>
      <c r="DA7" s="791"/>
      <c r="DB7" s="789" t="s">
        <v>490</v>
      </c>
      <c r="DC7" s="790"/>
      <c r="DD7" s="790"/>
      <c r="DE7" s="790"/>
      <c r="DF7" s="791"/>
      <c r="DG7" s="789" t="s">
        <v>490</v>
      </c>
      <c r="DH7" s="790"/>
      <c r="DI7" s="790"/>
      <c r="DJ7" s="790"/>
      <c r="DK7" s="791"/>
      <c r="DL7" s="789">
        <v>60</v>
      </c>
      <c r="DM7" s="790"/>
      <c r="DN7" s="790"/>
      <c r="DO7" s="790"/>
      <c r="DP7" s="791"/>
      <c r="DQ7" s="789">
        <v>6</v>
      </c>
      <c r="DR7" s="790"/>
      <c r="DS7" s="790"/>
      <c r="DT7" s="790"/>
      <c r="DU7" s="791"/>
      <c r="DV7" s="770"/>
      <c r="DW7" s="771"/>
      <c r="DX7" s="771"/>
      <c r="DY7" s="771"/>
      <c r="DZ7" s="772"/>
      <c r="EA7" s="205"/>
    </row>
    <row r="8" spans="1:131" s="206" customFormat="1" ht="26.25" customHeight="1" x14ac:dyDescent="0.15">
      <c r="A8" s="212">
        <v>2</v>
      </c>
      <c r="B8" s="773" t="s">
        <v>548</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v>1</v>
      </c>
      <c r="AB8" s="777"/>
      <c r="AC8" s="777"/>
      <c r="AD8" s="777"/>
      <c r="AE8" s="778"/>
      <c r="AF8" s="779">
        <v>1</v>
      </c>
      <c r="AG8" s="780"/>
      <c r="AH8" s="780"/>
      <c r="AI8" s="780"/>
      <c r="AJ8" s="781"/>
      <c r="AK8" s="782">
        <v>0</v>
      </c>
      <c r="AL8" s="783"/>
      <c r="AM8" s="783"/>
      <c r="AN8" s="783"/>
      <c r="AO8" s="783"/>
      <c r="AP8" s="783">
        <v>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3615</v>
      </c>
      <c r="R23" s="812"/>
      <c r="S23" s="812"/>
      <c r="T23" s="812"/>
      <c r="U23" s="812"/>
      <c r="V23" s="812">
        <v>3388</v>
      </c>
      <c r="W23" s="812"/>
      <c r="X23" s="812"/>
      <c r="Y23" s="812"/>
      <c r="Z23" s="812"/>
      <c r="AA23" s="812">
        <v>227</v>
      </c>
      <c r="AB23" s="812"/>
      <c r="AC23" s="812"/>
      <c r="AD23" s="812"/>
      <c r="AE23" s="813"/>
      <c r="AF23" s="814">
        <v>220</v>
      </c>
      <c r="AG23" s="812"/>
      <c r="AH23" s="812"/>
      <c r="AI23" s="812"/>
      <c r="AJ23" s="815"/>
      <c r="AK23" s="816"/>
      <c r="AL23" s="817"/>
      <c r="AM23" s="817"/>
      <c r="AN23" s="817"/>
      <c r="AO23" s="817"/>
      <c r="AP23" s="812">
        <v>3862</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388</v>
      </c>
      <c r="R28" s="841"/>
      <c r="S28" s="841"/>
      <c r="T28" s="841"/>
      <c r="U28" s="841"/>
      <c r="V28" s="841">
        <v>411</v>
      </c>
      <c r="W28" s="841"/>
      <c r="X28" s="841"/>
      <c r="Y28" s="841"/>
      <c r="Z28" s="841"/>
      <c r="AA28" s="841">
        <v>-23</v>
      </c>
      <c r="AB28" s="841"/>
      <c r="AC28" s="841"/>
      <c r="AD28" s="841"/>
      <c r="AE28" s="842"/>
      <c r="AF28" s="843">
        <v>-23</v>
      </c>
      <c r="AG28" s="841"/>
      <c r="AH28" s="841"/>
      <c r="AI28" s="841"/>
      <c r="AJ28" s="844"/>
      <c r="AK28" s="845">
        <v>23</v>
      </c>
      <c r="AL28" s="836"/>
      <c r="AM28" s="836"/>
      <c r="AN28" s="836"/>
      <c r="AO28" s="836"/>
      <c r="AP28" s="836" t="s">
        <v>490</v>
      </c>
      <c r="AQ28" s="836"/>
      <c r="AR28" s="836"/>
      <c r="AS28" s="836"/>
      <c r="AT28" s="836"/>
      <c r="AU28" s="836" t="s">
        <v>490</v>
      </c>
      <c r="AV28" s="836"/>
      <c r="AW28" s="836"/>
      <c r="AX28" s="836"/>
      <c r="AY28" s="836"/>
      <c r="AZ28" s="837" t="s">
        <v>490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244</v>
      </c>
      <c r="R29" s="777"/>
      <c r="S29" s="777"/>
      <c r="T29" s="777"/>
      <c r="U29" s="777"/>
      <c r="V29" s="777">
        <v>236</v>
      </c>
      <c r="W29" s="777"/>
      <c r="X29" s="777"/>
      <c r="Y29" s="777"/>
      <c r="Z29" s="777"/>
      <c r="AA29" s="777">
        <v>8</v>
      </c>
      <c r="AB29" s="777"/>
      <c r="AC29" s="777"/>
      <c r="AD29" s="777"/>
      <c r="AE29" s="778"/>
      <c r="AF29" s="779">
        <v>8</v>
      </c>
      <c r="AG29" s="780"/>
      <c r="AH29" s="780"/>
      <c r="AI29" s="780"/>
      <c r="AJ29" s="781"/>
      <c r="AK29" s="848">
        <v>18</v>
      </c>
      <c r="AL29" s="849"/>
      <c r="AM29" s="849"/>
      <c r="AN29" s="849"/>
      <c r="AO29" s="849"/>
      <c r="AP29" s="849">
        <v>35</v>
      </c>
      <c r="AQ29" s="849"/>
      <c r="AR29" s="849"/>
      <c r="AS29" s="849"/>
      <c r="AT29" s="849"/>
      <c r="AU29" s="849">
        <v>4</v>
      </c>
      <c r="AV29" s="849"/>
      <c r="AW29" s="849"/>
      <c r="AX29" s="849"/>
      <c r="AY29" s="849"/>
      <c r="AZ29" s="850" t="s">
        <v>490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577</v>
      </c>
      <c r="R30" s="777"/>
      <c r="S30" s="777"/>
      <c r="T30" s="777"/>
      <c r="U30" s="777"/>
      <c r="V30" s="777">
        <v>554</v>
      </c>
      <c r="W30" s="777"/>
      <c r="X30" s="777"/>
      <c r="Y30" s="777"/>
      <c r="Z30" s="777"/>
      <c r="AA30" s="777">
        <v>23</v>
      </c>
      <c r="AB30" s="777"/>
      <c r="AC30" s="777"/>
      <c r="AD30" s="777"/>
      <c r="AE30" s="778"/>
      <c r="AF30" s="779">
        <v>23</v>
      </c>
      <c r="AG30" s="780"/>
      <c r="AH30" s="780"/>
      <c r="AI30" s="780"/>
      <c r="AJ30" s="781"/>
      <c r="AK30" s="848">
        <v>80</v>
      </c>
      <c r="AL30" s="849"/>
      <c r="AM30" s="849"/>
      <c r="AN30" s="849"/>
      <c r="AO30" s="849"/>
      <c r="AP30" s="849">
        <v>1</v>
      </c>
      <c r="AQ30" s="849"/>
      <c r="AR30" s="849"/>
      <c r="AS30" s="849"/>
      <c r="AT30" s="849"/>
      <c r="AU30" s="849" t="s">
        <v>490</v>
      </c>
      <c r="AV30" s="849"/>
      <c r="AW30" s="849"/>
      <c r="AX30" s="849"/>
      <c r="AY30" s="849"/>
      <c r="AZ30" s="850" t="s">
        <v>490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v>
      </c>
      <c r="R31" s="777"/>
      <c r="S31" s="777"/>
      <c r="T31" s="777"/>
      <c r="U31" s="777"/>
      <c r="V31" s="777">
        <v>2</v>
      </c>
      <c r="W31" s="777"/>
      <c r="X31" s="777"/>
      <c r="Y31" s="777"/>
      <c r="Z31" s="777"/>
      <c r="AA31" s="777">
        <v>0</v>
      </c>
      <c r="AB31" s="777"/>
      <c r="AC31" s="777"/>
      <c r="AD31" s="777"/>
      <c r="AE31" s="778"/>
      <c r="AF31" s="779">
        <v>0</v>
      </c>
      <c r="AG31" s="780"/>
      <c r="AH31" s="780"/>
      <c r="AI31" s="780"/>
      <c r="AJ31" s="781"/>
      <c r="AK31" s="848" t="s">
        <v>490</v>
      </c>
      <c r="AL31" s="849"/>
      <c r="AM31" s="849"/>
      <c r="AN31" s="849"/>
      <c r="AO31" s="849"/>
      <c r="AP31" s="849" t="s">
        <v>490</v>
      </c>
      <c r="AQ31" s="849"/>
      <c r="AR31" s="849"/>
      <c r="AS31" s="849"/>
      <c r="AT31" s="849"/>
      <c r="AU31" s="849" t="s">
        <v>490</v>
      </c>
      <c r="AV31" s="849"/>
      <c r="AW31" s="849"/>
      <c r="AX31" s="849"/>
      <c r="AY31" s="849"/>
      <c r="AZ31" s="850" t="s">
        <v>490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91</v>
      </c>
      <c r="R32" s="777"/>
      <c r="S32" s="777"/>
      <c r="T32" s="777"/>
      <c r="U32" s="777"/>
      <c r="V32" s="777">
        <v>91</v>
      </c>
      <c r="W32" s="777"/>
      <c r="X32" s="777"/>
      <c r="Y32" s="777"/>
      <c r="Z32" s="777"/>
      <c r="AA32" s="777" t="s">
        <v>490</v>
      </c>
      <c r="AB32" s="777"/>
      <c r="AC32" s="777"/>
      <c r="AD32" s="777"/>
      <c r="AE32" s="778"/>
      <c r="AF32" s="779" t="s">
        <v>549</v>
      </c>
      <c r="AG32" s="780"/>
      <c r="AH32" s="780"/>
      <c r="AI32" s="780"/>
      <c r="AJ32" s="781"/>
      <c r="AK32" s="849" t="s">
        <v>490</v>
      </c>
      <c r="AL32" s="849"/>
      <c r="AM32" s="849"/>
      <c r="AN32" s="849"/>
      <c r="AO32" s="849"/>
      <c r="AP32" s="849">
        <v>695</v>
      </c>
      <c r="AQ32" s="849"/>
      <c r="AR32" s="849"/>
      <c r="AS32" s="849"/>
      <c r="AT32" s="849"/>
      <c r="AU32" s="849" t="s">
        <v>490</v>
      </c>
      <c r="AV32" s="849"/>
      <c r="AW32" s="849"/>
      <c r="AX32" s="849"/>
      <c r="AY32" s="849"/>
      <c r="AZ32" s="850" t="s">
        <v>490</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49</v>
      </c>
      <c r="R33" s="777"/>
      <c r="S33" s="777"/>
      <c r="T33" s="777"/>
      <c r="U33" s="777"/>
      <c r="V33" s="777">
        <v>49</v>
      </c>
      <c r="W33" s="777"/>
      <c r="X33" s="777"/>
      <c r="Y33" s="777"/>
      <c r="Z33" s="777"/>
      <c r="AA33" s="777">
        <v>0</v>
      </c>
      <c r="AB33" s="777"/>
      <c r="AC33" s="777"/>
      <c r="AD33" s="777"/>
      <c r="AE33" s="778"/>
      <c r="AF33" s="779">
        <v>0</v>
      </c>
      <c r="AG33" s="780"/>
      <c r="AH33" s="780"/>
      <c r="AI33" s="780"/>
      <c r="AJ33" s="781"/>
      <c r="AK33" s="848">
        <v>20</v>
      </c>
      <c r="AL33" s="849"/>
      <c r="AM33" s="849"/>
      <c r="AN33" s="849"/>
      <c r="AO33" s="849"/>
      <c r="AP33" s="849" t="s">
        <v>490</v>
      </c>
      <c r="AQ33" s="849"/>
      <c r="AR33" s="849"/>
      <c r="AS33" s="849"/>
      <c r="AT33" s="849"/>
      <c r="AU33" s="849" t="s">
        <v>490</v>
      </c>
      <c r="AV33" s="849"/>
      <c r="AW33" s="849"/>
      <c r="AX33" s="849"/>
      <c r="AY33" s="849"/>
      <c r="AZ33" s="850" t="s">
        <v>490</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80</v>
      </c>
      <c r="R34" s="777"/>
      <c r="S34" s="777"/>
      <c r="T34" s="777"/>
      <c r="U34" s="777"/>
      <c r="V34" s="777">
        <v>80</v>
      </c>
      <c r="W34" s="777"/>
      <c r="X34" s="777"/>
      <c r="Y34" s="777"/>
      <c r="Z34" s="777"/>
      <c r="AA34" s="777" t="s">
        <v>490</v>
      </c>
      <c r="AB34" s="777"/>
      <c r="AC34" s="777"/>
      <c r="AD34" s="777"/>
      <c r="AE34" s="778"/>
      <c r="AF34" s="779" t="s">
        <v>549</v>
      </c>
      <c r="AG34" s="780"/>
      <c r="AH34" s="780"/>
      <c r="AI34" s="780"/>
      <c r="AJ34" s="781"/>
      <c r="AK34" s="848">
        <v>38</v>
      </c>
      <c r="AL34" s="849"/>
      <c r="AM34" s="849"/>
      <c r="AN34" s="849"/>
      <c r="AO34" s="849"/>
      <c r="AP34" s="849" t="s">
        <v>490</v>
      </c>
      <c r="AQ34" s="849"/>
      <c r="AR34" s="849"/>
      <c r="AS34" s="849"/>
      <c r="AT34" s="849"/>
      <c r="AU34" s="849" t="s">
        <v>490</v>
      </c>
      <c r="AV34" s="849"/>
      <c r="AW34" s="849"/>
      <c r="AX34" s="849"/>
      <c r="AY34" s="849"/>
      <c r="AZ34" s="850" t="s">
        <v>490</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204</v>
      </c>
      <c r="R35" s="777"/>
      <c r="S35" s="777"/>
      <c r="T35" s="777"/>
      <c r="U35" s="777"/>
      <c r="V35" s="777">
        <v>202</v>
      </c>
      <c r="W35" s="777"/>
      <c r="X35" s="777"/>
      <c r="Y35" s="777"/>
      <c r="Z35" s="777"/>
      <c r="AA35" s="777">
        <v>2</v>
      </c>
      <c r="AB35" s="777"/>
      <c r="AC35" s="777"/>
      <c r="AD35" s="777"/>
      <c r="AE35" s="778"/>
      <c r="AF35" s="779">
        <v>2</v>
      </c>
      <c r="AG35" s="780"/>
      <c r="AH35" s="780"/>
      <c r="AI35" s="780"/>
      <c r="AJ35" s="781"/>
      <c r="AK35" s="848">
        <v>56</v>
      </c>
      <c r="AL35" s="849"/>
      <c r="AM35" s="849"/>
      <c r="AN35" s="849"/>
      <c r="AO35" s="849"/>
      <c r="AP35" s="849">
        <v>704</v>
      </c>
      <c r="AQ35" s="849"/>
      <c r="AR35" s="849"/>
      <c r="AS35" s="849"/>
      <c r="AT35" s="849"/>
      <c r="AU35" s="849">
        <v>485</v>
      </c>
      <c r="AV35" s="849"/>
      <c r="AW35" s="849"/>
      <c r="AX35" s="849"/>
      <c r="AY35" s="849"/>
      <c r="AZ35" s="850" t="s">
        <v>490</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159</v>
      </c>
      <c r="R36" s="777"/>
      <c r="S36" s="777"/>
      <c r="T36" s="777"/>
      <c r="U36" s="777"/>
      <c r="V36" s="777">
        <v>156</v>
      </c>
      <c r="W36" s="777"/>
      <c r="X36" s="777"/>
      <c r="Y36" s="777"/>
      <c r="Z36" s="777"/>
      <c r="AA36" s="777">
        <v>3</v>
      </c>
      <c r="AB36" s="777"/>
      <c r="AC36" s="777"/>
      <c r="AD36" s="777"/>
      <c r="AE36" s="778"/>
      <c r="AF36" s="779">
        <v>3</v>
      </c>
      <c r="AG36" s="780"/>
      <c r="AH36" s="780"/>
      <c r="AI36" s="780"/>
      <c r="AJ36" s="781"/>
      <c r="AK36" s="848">
        <v>90</v>
      </c>
      <c r="AL36" s="849"/>
      <c r="AM36" s="849"/>
      <c r="AN36" s="849"/>
      <c r="AO36" s="849"/>
      <c r="AP36" s="849">
        <v>1231</v>
      </c>
      <c r="AQ36" s="849"/>
      <c r="AR36" s="849"/>
      <c r="AS36" s="849"/>
      <c r="AT36" s="849"/>
      <c r="AU36" s="849">
        <v>992</v>
      </c>
      <c r="AV36" s="849"/>
      <c r="AW36" s="849"/>
      <c r="AX36" s="849"/>
      <c r="AY36" s="849"/>
      <c r="AZ36" s="850" t="s">
        <v>490</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387</v>
      </c>
      <c r="C37" s="774"/>
      <c r="D37" s="774"/>
      <c r="E37" s="774"/>
      <c r="F37" s="774"/>
      <c r="G37" s="774"/>
      <c r="H37" s="774"/>
      <c r="I37" s="774"/>
      <c r="J37" s="774"/>
      <c r="K37" s="774"/>
      <c r="L37" s="774"/>
      <c r="M37" s="774"/>
      <c r="N37" s="774"/>
      <c r="O37" s="774"/>
      <c r="P37" s="775"/>
      <c r="Q37" s="776">
        <v>7</v>
      </c>
      <c r="R37" s="777"/>
      <c r="S37" s="777"/>
      <c r="T37" s="777"/>
      <c r="U37" s="777"/>
      <c r="V37" s="777">
        <v>6</v>
      </c>
      <c r="W37" s="777"/>
      <c r="X37" s="777"/>
      <c r="Y37" s="777"/>
      <c r="Z37" s="777"/>
      <c r="AA37" s="777">
        <v>1</v>
      </c>
      <c r="AB37" s="777"/>
      <c r="AC37" s="777"/>
      <c r="AD37" s="777"/>
      <c r="AE37" s="778"/>
      <c r="AF37" s="779">
        <v>1</v>
      </c>
      <c r="AG37" s="780"/>
      <c r="AH37" s="780"/>
      <c r="AI37" s="780"/>
      <c r="AJ37" s="781"/>
      <c r="AK37" s="848">
        <v>5</v>
      </c>
      <c r="AL37" s="849"/>
      <c r="AM37" s="849"/>
      <c r="AN37" s="849"/>
      <c r="AO37" s="849"/>
      <c r="AP37" s="849">
        <v>43</v>
      </c>
      <c r="AQ37" s="849"/>
      <c r="AR37" s="849"/>
      <c r="AS37" s="849"/>
      <c r="AT37" s="849"/>
      <c r="AU37" s="849">
        <v>37</v>
      </c>
      <c r="AV37" s="849"/>
      <c r="AW37" s="849"/>
      <c r="AX37" s="849"/>
      <c r="AY37" s="849"/>
      <c r="AZ37" s="850" t="s">
        <v>490</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388</v>
      </c>
      <c r="C38" s="774"/>
      <c r="D38" s="774"/>
      <c r="E38" s="774"/>
      <c r="F38" s="774"/>
      <c r="G38" s="774"/>
      <c r="H38" s="774"/>
      <c r="I38" s="774"/>
      <c r="J38" s="774"/>
      <c r="K38" s="774"/>
      <c r="L38" s="774"/>
      <c r="M38" s="774"/>
      <c r="N38" s="774"/>
      <c r="O38" s="774"/>
      <c r="P38" s="775"/>
      <c r="Q38" s="776">
        <v>70</v>
      </c>
      <c r="R38" s="777"/>
      <c r="S38" s="777"/>
      <c r="T38" s="777"/>
      <c r="U38" s="777"/>
      <c r="V38" s="777">
        <v>68</v>
      </c>
      <c r="W38" s="777"/>
      <c r="X38" s="777"/>
      <c r="Y38" s="777"/>
      <c r="Z38" s="777"/>
      <c r="AA38" s="777">
        <v>2</v>
      </c>
      <c r="AB38" s="777"/>
      <c r="AC38" s="777"/>
      <c r="AD38" s="777"/>
      <c r="AE38" s="778"/>
      <c r="AF38" s="779">
        <v>2</v>
      </c>
      <c r="AG38" s="780"/>
      <c r="AH38" s="780"/>
      <c r="AI38" s="780"/>
      <c r="AJ38" s="781"/>
      <c r="AK38" s="848">
        <v>41</v>
      </c>
      <c r="AL38" s="849"/>
      <c r="AM38" s="849"/>
      <c r="AN38" s="849"/>
      <c r="AO38" s="849"/>
      <c r="AP38" s="849">
        <v>650</v>
      </c>
      <c r="AQ38" s="849"/>
      <c r="AR38" s="849"/>
      <c r="AS38" s="849"/>
      <c r="AT38" s="849"/>
      <c r="AU38" s="849">
        <v>439</v>
      </c>
      <c r="AV38" s="849"/>
      <c r="AW38" s="849"/>
      <c r="AX38" s="849"/>
      <c r="AY38" s="849"/>
      <c r="AZ38" s="850" t="s">
        <v>490</v>
      </c>
      <c r="BA38" s="850"/>
      <c r="BB38" s="850"/>
      <c r="BC38" s="850"/>
      <c r="BD38" s="850"/>
      <c r="BE38" s="846" t="s">
        <v>384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v>
      </c>
      <c r="AG63" s="860"/>
      <c r="AH63" s="860"/>
      <c r="AI63" s="860"/>
      <c r="AJ63" s="861"/>
      <c r="AK63" s="862"/>
      <c r="AL63" s="857"/>
      <c r="AM63" s="857"/>
      <c r="AN63" s="857"/>
      <c r="AO63" s="857"/>
      <c r="AP63" s="860">
        <v>3359</v>
      </c>
      <c r="AQ63" s="860"/>
      <c r="AR63" s="860"/>
      <c r="AS63" s="860"/>
      <c r="AT63" s="860"/>
      <c r="AU63" s="860">
        <v>1957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550</v>
      </c>
      <c r="C68" s="888"/>
      <c r="D68" s="888"/>
      <c r="E68" s="888"/>
      <c r="F68" s="888"/>
      <c r="G68" s="888"/>
      <c r="H68" s="888"/>
      <c r="I68" s="888"/>
      <c r="J68" s="888"/>
      <c r="K68" s="888"/>
      <c r="L68" s="888"/>
      <c r="M68" s="888"/>
      <c r="N68" s="888"/>
      <c r="O68" s="888"/>
      <c r="P68" s="889"/>
      <c r="Q68" s="890">
        <v>23</v>
      </c>
      <c r="R68" s="884"/>
      <c r="S68" s="884"/>
      <c r="T68" s="884"/>
      <c r="U68" s="884"/>
      <c r="V68" s="884">
        <v>22</v>
      </c>
      <c r="W68" s="884"/>
      <c r="X68" s="884"/>
      <c r="Y68" s="884"/>
      <c r="Z68" s="884"/>
      <c r="AA68" s="884">
        <v>1</v>
      </c>
      <c r="AB68" s="884"/>
      <c r="AC68" s="884"/>
      <c r="AD68" s="884"/>
      <c r="AE68" s="884"/>
      <c r="AF68" s="884">
        <v>1</v>
      </c>
      <c r="AG68" s="884"/>
      <c r="AH68" s="884"/>
      <c r="AI68" s="884"/>
      <c r="AJ68" s="884"/>
      <c r="AK68" s="884">
        <v>9</v>
      </c>
      <c r="AL68" s="884"/>
      <c r="AM68" s="884"/>
      <c r="AN68" s="884"/>
      <c r="AO68" s="884"/>
      <c r="AP68" s="884" t="s">
        <v>490</v>
      </c>
      <c r="AQ68" s="884"/>
      <c r="AR68" s="884"/>
      <c r="AS68" s="884"/>
      <c r="AT68" s="884"/>
      <c r="AU68" s="884" t="s">
        <v>490</v>
      </c>
      <c r="AV68" s="884"/>
      <c r="AW68" s="884"/>
      <c r="AX68" s="884"/>
      <c r="AY68" s="884"/>
      <c r="AZ68" s="885" t="s">
        <v>551</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550</v>
      </c>
      <c r="C69" s="892"/>
      <c r="D69" s="892"/>
      <c r="E69" s="892"/>
      <c r="F69" s="892"/>
      <c r="G69" s="892"/>
      <c r="H69" s="892"/>
      <c r="I69" s="892"/>
      <c r="J69" s="892"/>
      <c r="K69" s="892"/>
      <c r="L69" s="892"/>
      <c r="M69" s="892"/>
      <c r="N69" s="892"/>
      <c r="O69" s="892"/>
      <c r="P69" s="893"/>
      <c r="Q69" s="894">
        <v>0</v>
      </c>
      <c r="R69" s="849"/>
      <c r="S69" s="849"/>
      <c r="T69" s="849"/>
      <c r="U69" s="849"/>
      <c r="V69" s="849">
        <v>0</v>
      </c>
      <c r="W69" s="849"/>
      <c r="X69" s="849"/>
      <c r="Y69" s="849"/>
      <c r="Z69" s="849"/>
      <c r="AA69" s="849" t="s">
        <v>490</v>
      </c>
      <c r="AB69" s="849"/>
      <c r="AC69" s="849"/>
      <c r="AD69" s="849"/>
      <c r="AE69" s="849"/>
      <c r="AF69" s="849" t="s">
        <v>490</v>
      </c>
      <c r="AG69" s="849"/>
      <c r="AH69" s="849"/>
      <c r="AI69" s="849"/>
      <c r="AJ69" s="849"/>
      <c r="AK69" s="849" t="s">
        <v>490</v>
      </c>
      <c r="AL69" s="849"/>
      <c r="AM69" s="849"/>
      <c r="AN69" s="849"/>
      <c r="AO69" s="849"/>
      <c r="AP69" s="849" t="s">
        <v>490</v>
      </c>
      <c r="AQ69" s="849"/>
      <c r="AR69" s="849"/>
      <c r="AS69" s="849"/>
      <c r="AT69" s="849"/>
      <c r="AU69" s="849" t="s">
        <v>490</v>
      </c>
      <c r="AV69" s="849"/>
      <c r="AW69" s="849"/>
      <c r="AX69" s="849"/>
      <c r="AY69" s="849"/>
      <c r="AZ69" s="895" t="s">
        <v>552</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553</v>
      </c>
      <c r="C70" s="892"/>
      <c r="D70" s="892"/>
      <c r="E70" s="892"/>
      <c r="F70" s="892"/>
      <c r="G70" s="892"/>
      <c r="H70" s="892"/>
      <c r="I70" s="892"/>
      <c r="J70" s="892"/>
      <c r="K70" s="892"/>
      <c r="L70" s="892"/>
      <c r="M70" s="892"/>
      <c r="N70" s="892"/>
      <c r="O70" s="892"/>
      <c r="P70" s="893"/>
      <c r="Q70" s="894">
        <v>2534</v>
      </c>
      <c r="R70" s="849"/>
      <c r="S70" s="849"/>
      <c r="T70" s="849"/>
      <c r="U70" s="849"/>
      <c r="V70" s="849">
        <v>2449</v>
      </c>
      <c r="W70" s="849"/>
      <c r="X70" s="849"/>
      <c r="Y70" s="849"/>
      <c r="Z70" s="849"/>
      <c r="AA70" s="849">
        <v>85</v>
      </c>
      <c r="AB70" s="849"/>
      <c r="AC70" s="849"/>
      <c r="AD70" s="849"/>
      <c r="AE70" s="849"/>
      <c r="AF70" s="849">
        <v>85</v>
      </c>
      <c r="AG70" s="849"/>
      <c r="AH70" s="849"/>
      <c r="AI70" s="849"/>
      <c r="AJ70" s="849"/>
      <c r="AK70" s="849" t="s">
        <v>490</v>
      </c>
      <c r="AL70" s="849"/>
      <c r="AM70" s="849"/>
      <c r="AN70" s="849"/>
      <c r="AO70" s="849"/>
      <c r="AP70" s="849" t="s">
        <v>490</v>
      </c>
      <c r="AQ70" s="849"/>
      <c r="AR70" s="849"/>
      <c r="AS70" s="849"/>
      <c r="AT70" s="849"/>
      <c r="AU70" s="849" t="s">
        <v>490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554</v>
      </c>
      <c r="C71" s="892"/>
      <c r="D71" s="892"/>
      <c r="E71" s="892"/>
      <c r="F71" s="892"/>
      <c r="G71" s="892"/>
      <c r="H71" s="892"/>
      <c r="I71" s="892"/>
      <c r="J71" s="892"/>
      <c r="K71" s="892"/>
      <c r="L71" s="892"/>
      <c r="M71" s="892"/>
      <c r="N71" s="892"/>
      <c r="O71" s="892"/>
      <c r="P71" s="893"/>
      <c r="Q71" s="894">
        <v>521</v>
      </c>
      <c r="R71" s="849"/>
      <c r="S71" s="849"/>
      <c r="T71" s="849"/>
      <c r="U71" s="849"/>
      <c r="V71" s="849">
        <v>508</v>
      </c>
      <c r="W71" s="849"/>
      <c r="X71" s="849"/>
      <c r="Y71" s="849"/>
      <c r="Z71" s="849"/>
      <c r="AA71" s="849">
        <v>13</v>
      </c>
      <c r="AB71" s="849"/>
      <c r="AC71" s="849"/>
      <c r="AD71" s="849"/>
      <c r="AE71" s="849"/>
      <c r="AF71" s="849">
        <v>13</v>
      </c>
      <c r="AG71" s="849"/>
      <c r="AH71" s="849"/>
      <c r="AI71" s="849"/>
      <c r="AJ71" s="849"/>
      <c r="AK71" s="849" t="s">
        <v>490</v>
      </c>
      <c r="AL71" s="849"/>
      <c r="AM71" s="849"/>
      <c r="AN71" s="849"/>
      <c r="AO71" s="849"/>
      <c r="AP71" s="849">
        <v>311</v>
      </c>
      <c r="AQ71" s="849"/>
      <c r="AR71" s="849"/>
      <c r="AS71" s="849"/>
      <c r="AT71" s="849"/>
      <c r="AU71" s="849">
        <v>152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555</v>
      </c>
      <c r="C72" s="892"/>
      <c r="D72" s="892"/>
      <c r="E72" s="892"/>
      <c r="F72" s="892"/>
      <c r="G72" s="892"/>
      <c r="H72" s="892"/>
      <c r="I72" s="892"/>
      <c r="J72" s="892"/>
      <c r="K72" s="892"/>
      <c r="L72" s="892"/>
      <c r="M72" s="892"/>
      <c r="N72" s="892"/>
      <c r="O72" s="892"/>
      <c r="P72" s="893"/>
      <c r="Q72" s="894">
        <v>6113</v>
      </c>
      <c r="R72" s="849"/>
      <c r="S72" s="849"/>
      <c r="T72" s="849"/>
      <c r="U72" s="849"/>
      <c r="V72" s="849">
        <v>6056</v>
      </c>
      <c r="W72" s="849"/>
      <c r="X72" s="849"/>
      <c r="Y72" s="849"/>
      <c r="Z72" s="849"/>
      <c r="AA72" s="849">
        <v>58</v>
      </c>
      <c r="AB72" s="849"/>
      <c r="AC72" s="849"/>
      <c r="AD72" s="849"/>
      <c r="AE72" s="849"/>
      <c r="AF72" s="849">
        <v>2</v>
      </c>
      <c r="AG72" s="849"/>
      <c r="AH72" s="849"/>
      <c r="AI72" s="849"/>
      <c r="AJ72" s="849"/>
      <c r="AK72" s="849">
        <v>373</v>
      </c>
      <c r="AL72" s="849"/>
      <c r="AM72" s="849"/>
      <c r="AN72" s="849"/>
      <c r="AO72" s="849"/>
      <c r="AP72" s="849">
        <v>3728</v>
      </c>
      <c r="AQ72" s="849"/>
      <c r="AR72" s="849"/>
      <c r="AS72" s="849"/>
      <c r="AT72" s="849"/>
      <c r="AU72" s="849">
        <v>92</v>
      </c>
      <c r="AV72" s="849"/>
      <c r="AW72" s="849"/>
      <c r="AX72" s="849"/>
      <c r="AY72" s="849"/>
      <c r="AZ72" s="895" t="s">
        <v>551</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556</v>
      </c>
      <c r="C73" s="892"/>
      <c r="D73" s="892"/>
      <c r="E73" s="892"/>
      <c r="F73" s="892"/>
      <c r="G73" s="892"/>
      <c r="H73" s="892"/>
      <c r="I73" s="892"/>
      <c r="J73" s="892"/>
      <c r="K73" s="892"/>
      <c r="L73" s="892"/>
      <c r="M73" s="892"/>
      <c r="N73" s="892"/>
      <c r="O73" s="892"/>
      <c r="P73" s="893"/>
      <c r="Q73" s="894">
        <v>633</v>
      </c>
      <c r="R73" s="849"/>
      <c r="S73" s="849"/>
      <c r="T73" s="849"/>
      <c r="U73" s="849"/>
      <c r="V73" s="849">
        <v>630</v>
      </c>
      <c r="W73" s="849"/>
      <c r="X73" s="849"/>
      <c r="Y73" s="849"/>
      <c r="Z73" s="849"/>
      <c r="AA73" s="849">
        <v>3</v>
      </c>
      <c r="AB73" s="849"/>
      <c r="AC73" s="849"/>
      <c r="AD73" s="849"/>
      <c r="AE73" s="849"/>
      <c r="AF73" s="849">
        <v>3</v>
      </c>
      <c r="AG73" s="849"/>
      <c r="AH73" s="849"/>
      <c r="AI73" s="849"/>
      <c r="AJ73" s="849"/>
      <c r="AK73" s="849">
        <v>58</v>
      </c>
      <c r="AL73" s="849"/>
      <c r="AM73" s="849"/>
      <c r="AN73" s="849"/>
      <c r="AO73" s="849"/>
      <c r="AP73" s="849" t="s">
        <v>490</v>
      </c>
      <c r="AQ73" s="849"/>
      <c r="AR73" s="849"/>
      <c r="AS73" s="849"/>
      <c r="AT73" s="849"/>
      <c r="AU73" s="849" t="s">
        <v>490</v>
      </c>
      <c r="AV73" s="849"/>
      <c r="AW73" s="849"/>
      <c r="AX73" s="849"/>
      <c r="AY73" s="849"/>
      <c r="AZ73" s="895" t="s">
        <v>551</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556</v>
      </c>
      <c r="C74" s="892"/>
      <c r="D74" s="892"/>
      <c r="E74" s="892"/>
      <c r="F74" s="892"/>
      <c r="G74" s="892"/>
      <c r="H74" s="892"/>
      <c r="I74" s="892"/>
      <c r="J74" s="892"/>
      <c r="K74" s="892"/>
      <c r="L74" s="892"/>
      <c r="M74" s="892"/>
      <c r="N74" s="892"/>
      <c r="O74" s="892"/>
      <c r="P74" s="893"/>
      <c r="Q74" s="894">
        <v>81788</v>
      </c>
      <c r="R74" s="849"/>
      <c r="S74" s="849"/>
      <c r="T74" s="849"/>
      <c r="U74" s="849"/>
      <c r="V74" s="849">
        <v>79583</v>
      </c>
      <c r="W74" s="849"/>
      <c r="X74" s="849"/>
      <c r="Y74" s="849"/>
      <c r="Z74" s="849"/>
      <c r="AA74" s="849">
        <v>2206</v>
      </c>
      <c r="AB74" s="849"/>
      <c r="AC74" s="849"/>
      <c r="AD74" s="849"/>
      <c r="AE74" s="849"/>
      <c r="AF74" s="849">
        <v>2206</v>
      </c>
      <c r="AG74" s="849"/>
      <c r="AH74" s="849"/>
      <c r="AI74" s="849"/>
      <c r="AJ74" s="849"/>
      <c r="AK74" s="849">
        <v>1006</v>
      </c>
      <c r="AL74" s="849"/>
      <c r="AM74" s="849"/>
      <c r="AN74" s="849"/>
      <c r="AO74" s="849"/>
      <c r="AP74" s="849" t="s">
        <v>490</v>
      </c>
      <c r="AQ74" s="849"/>
      <c r="AR74" s="849"/>
      <c r="AS74" s="849"/>
      <c r="AT74" s="849"/>
      <c r="AU74" s="849" t="s">
        <v>490</v>
      </c>
      <c r="AV74" s="849"/>
      <c r="AW74" s="849"/>
      <c r="AX74" s="849"/>
      <c r="AY74" s="849"/>
      <c r="AZ74" s="895" t="s">
        <v>557</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558</v>
      </c>
      <c r="C75" s="892"/>
      <c r="D75" s="892"/>
      <c r="E75" s="892"/>
      <c r="F75" s="892"/>
      <c r="G75" s="892"/>
      <c r="H75" s="892"/>
      <c r="I75" s="892"/>
      <c r="J75" s="892"/>
      <c r="K75" s="892"/>
      <c r="L75" s="892"/>
      <c r="M75" s="892"/>
      <c r="N75" s="892"/>
      <c r="O75" s="892"/>
      <c r="P75" s="893"/>
      <c r="Q75" s="897">
        <v>1626</v>
      </c>
      <c r="R75" s="898"/>
      <c r="S75" s="898"/>
      <c r="T75" s="898"/>
      <c r="U75" s="848"/>
      <c r="V75" s="899">
        <v>1639</v>
      </c>
      <c r="W75" s="898"/>
      <c r="X75" s="898"/>
      <c r="Y75" s="898"/>
      <c r="Z75" s="848"/>
      <c r="AA75" s="899">
        <v>-13</v>
      </c>
      <c r="AB75" s="898"/>
      <c r="AC75" s="898"/>
      <c r="AD75" s="898"/>
      <c r="AE75" s="848"/>
      <c r="AF75" s="899">
        <v>-13</v>
      </c>
      <c r="AG75" s="898"/>
      <c r="AH75" s="898"/>
      <c r="AI75" s="898"/>
      <c r="AJ75" s="848"/>
      <c r="AK75" s="899">
        <v>329</v>
      </c>
      <c r="AL75" s="898"/>
      <c r="AM75" s="898"/>
      <c r="AN75" s="898"/>
      <c r="AO75" s="848"/>
      <c r="AP75" s="899">
        <v>1605</v>
      </c>
      <c r="AQ75" s="898"/>
      <c r="AR75" s="898"/>
      <c r="AS75" s="898"/>
      <c r="AT75" s="848"/>
      <c r="AU75" s="899">
        <v>106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2297</v>
      </c>
      <c r="AG88" s="860"/>
      <c r="AH88" s="860"/>
      <c r="AI88" s="860"/>
      <c r="AJ88" s="860"/>
      <c r="AK88" s="857"/>
      <c r="AL88" s="857"/>
      <c r="AM88" s="857"/>
      <c r="AN88" s="857"/>
      <c r="AO88" s="857"/>
      <c r="AP88" s="860">
        <v>5644</v>
      </c>
      <c r="AQ88" s="860"/>
      <c r="AR88" s="860"/>
      <c r="AS88" s="860"/>
      <c r="AT88" s="860"/>
      <c r="AU88" s="860">
        <v>350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49</v>
      </c>
      <c r="CS102" s="868"/>
      <c r="CT102" s="868"/>
      <c r="CU102" s="868"/>
      <c r="CV102" s="911"/>
      <c r="CW102" s="910" t="s">
        <v>490</v>
      </c>
      <c r="CX102" s="868"/>
      <c r="CY102" s="868"/>
      <c r="CZ102" s="868"/>
      <c r="DA102" s="911"/>
      <c r="DB102" s="910" t="s">
        <v>490</v>
      </c>
      <c r="DC102" s="868"/>
      <c r="DD102" s="868"/>
      <c r="DE102" s="868"/>
      <c r="DF102" s="911"/>
      <c r="DG102" s="910" t="s">
        <v>490</v>
      </c>
      <c r="DH102" s="868"/>
      <c r="DI102" s="868"/>
      <c r="DJ102" s="868"/>
      <c r="DK102" s="911"/>
      <c r="DL102" s="910">
        <v>60</v>
      </c>
      <c r="DM102" s="868"/>
      <c r="DN102" s="868"/>
      <c r="DO102" s="868"/>
      <c r="DP102" s="911"/>
      <c r="DQ102" s="910">
        <v>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286</v>
      </c>
      <c r="AG109" s="913"/>
      <c r="AH109" s="913"/>
      <c r="AI109" s="913"/>
      <c r="AJ109" s="914"/>
      <c r="AK109" s="912" t="s">
        <v>285</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286</v>
      </c>
      <c r="BW109" s="913"/>
      <c r="BX109" s="913"/>
      <c r="BY109" s="913"/>
      <c r="BZ109" s="914"/>
      <c r="CA109" s="912" t="s">
        <v>285</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286</v>
      </c>
      <c r="DM109" s="913"/>
      <c r="DN109" s="913"/>
      <c r="DO109" s="913"/>
      <c r="DP109" s="914"/>
      <c r="DQ109" s="912" t="s">
        <v>285</v>
      </c>
      <c r="DR109" s="913"/>
      <c r="DS109" s="913"/>
      <c r="DT109" s="913"/>
      <c r="DU109" s="914"/>
      <c r="DV109" s="912" t="s">
        <v>410</v>
      </c>
      <c r="DW109" s="913"/>
      <c r="DX109" s="913"/>
      <c r="DY109" s="913"/>
      <c r="DZ109" s="915"/>
    </row>
    <row r="110" spans="1:131" s="197" customFormat="1" ht="26.25" customHeight="1" x14ac:dyDescent="0.15">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547291</v>
      </c>
      <c r="AB110" s="920"/>
      <c r="AC110" s="920"/>
      <c r="AD110" s="920"/>
      <c r="AE110" s="921"/>
      <c r="AF110" s="922">
        <v>469645</v>
      </c>
      <c r="AG110" s="920"/>
      <c r="AH110" s="920"/>
      <c r="AI110" s="920"/>
      <c r="AJ110" s="921"/>
      <c r="AK110" s="922">
        <v>398084</v>
      </c>
      <c r="AL110" s="920"/>
      <c r="AM110" s="920"/>
      <c r="AN110" s="920"/>
      <c r="AO110" s="921"/>
      <c r="AP110" s="923">
        <v>23.2</v>
      </c>
      <c r="AQ110" s="924"/>
      <c r="AR110" s="924"/>
      <c r="AS110" s="924"/>
      <c r="AT110" s="925"/>
      <c r="AU110" s="926" t="s">
        <v>61</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3809400</v>
      </c>
      <c r="BR110" s="957"/>
      <c r="BS110" s="957"/>
      <c r="BT110" s="957"/>
      <c r="BU110" s="957"/>
      <c r="BV110" s="957">
        <v>3861704</v>
      </c>
      <c r="BW110" s="957"/>
      <c r="BX110" s="957"/>
      <c r="BY110" s="957"/>
      <c r="BZ110" s="957"/>
      <c r="CA110" s="957">
        <v>3862232</v>
      </c>
      <c r="CB110" s="957"/>
      <c r="CC110" s="957"/>
      <c r="CD110" s="957"/>
      <c r="CE110" s="957"/>
      <c r="CF110" s="971">
        <v>225.4</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8467</v>
      </c>
      <c r="BR111" s="950"/>
      <c r="BS111" s="950"/>
      <c r="BT111" s="950"/>
      <c r="BU111" s="950"/>
      <c r="BV111" s="950">
        <v>4353</v>
      </c>
      <c r="BW111" s="950"/>
      <c r="BX111" s="950"/>
      <c r="BY111" s="950"/>
      <c r="BZ111" s="950"/>
      <c r="CA111" s="950" t="s">
        <v>417</v>
      </c>
      <c r="CB111" s="950"/>
      <c r="CC111" s="950"/>
      <c r="CD111" s="950"/>
      <c r="CE111" s="950"/>
      <c r="CF111" s="944" t="s">
        <v>417</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417</v>
      </c>
      <c r="DH111" s="950"/>
      <c r="DI111" s="950"/>
      <c r="DJ111" s="950"/>
      <c r="DK111" s="950"/>
      <c r="DL111" s="950" t="s">
        <v>417</v>
      </c>
      <c r="DM111" s="950"/>
      <c r="DN111" s="950"/>
      <c r="DO111" s="950"/>
      <c r="DP111" s="950"/>
      <c r="DQ111" s="950" t="s">
        <v>417</v>
      </c>
      <c r="DR111" s="950"/>
      <c r="DS111" s="950"/>
      <c r="DT111" s="950"/>
      <c r="DU111" s="950"/>
      <c r="DV111" s="951" t="s">
        <v>417</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2171217</v>
      </c>
      <c r="BR112" s="950"/>
      <c r="BS112" s="950"/>
      <c r="BT112" s="950"/>
      <c r="BU112" s="950"/>
      <c r="BV112" s="950">
        <v>2097572</v>
      </c>
      <c r="BW112" s="950"/>
      <c r="BX112" s="950"/>
      <c r="BY112" s="950"/>
      <c r="BZ112" s="950"/>
      <c r="CA112" s="950">
        <v>2063319</v>
      </c>
      <c r="CB112" s="950"/>
      <c r="CC112" s="950"/>
      <c r="CD112" s="950"/>
      <c r="CE112" s="950"/>
      <c r="CF112" s="944">
        <v>120.4</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132103</v>
      </c>
      <c r="AB113" s="964"/>
      <c r="AC113" s="964"/>
      <c r="AD113" s="964"/>
      <c r="AE113" s="965"/>
      <c r="AF113" s="966">
        <v>123583</v>
      </c>
      <c r="AG113" s="964"/>
      <c r="AH113" s="964"/>
      <c r="AI113" s="964"/>
      <c r="AJ113" s="965"/>
      <c r="AK113" s="966">
        <v>125062</v>
      </c>
      <c r="AL113" s="964"/>
      <c r="AM113" s="964"/>
      <c r="AN113" s="964"/>
      <c r="AO113" s="965"/>
      <c r="AP113" s="967">
        <v>7.3</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231448</v>
      </c>
      <c r="BR113" s="950"/>
      <c r="BS113" s="950"/>
      <c r="BT113" s="950"/>
      <c r="BU113" s="950"/>
      <c r="BV113" s="950">
        <v>249565</v>
      </c>
      <c r="BW113" s="950"/>
      <c r="BX113" s="950"/>
      <c r="BY113" s="950"/>
      <c r="BZ113" s="950"/>
      <c r="CA113" s="950">
        <v>244357</v>
      </c>
      <c r="CB113" s="950"/>
      <c r="CC113" s="950"/>
      <c r="CD113" s="950"/>
      <c r="CE113" s="950"/>
      <c r="CF113" s="944">
        <v>14.3</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24942</v>
      </c>
      <c r="AB114" s="989"/>
      <c r="AC114" s="989"/>
      <c r="AD114" s="989"/>
      <c r="AE114" s="990"/>
      <c r="AF114" s="991">
        <v>25107</v>
      </c>
      <c r="AG114" s="989"/>
      <c r="AH114" s="989"/>
      <c r="AI114" s="989"/>
      <c r="AJ114" s="990"/>
      <c r="AK114" s="991">
        <v>23828</v>
      </c>
      <c r="AL114" s="989"/>
      <c r="AM114" s="989"/>
      <c r="AN114" s="989"/>
      <c r="AO114" s="990"/>
      <c r="AP114" s="992">
        <v>1.4</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243390</v>
      </c>
      <c r="BR114" s="950"/>
      <c r="BS114" s="950"/>
      <c r="BT114" s="950"/>
      <c r="BU114" s="950"/>
      <c r="BV114" s="950">
        <v>132491</v>
      </c>
      <c r="BW114" s="950"/>
      <c r="BX114" s="950"/>
      <c r="BY114" s="950"/>
      <c r="BZ114" s="950"/>
      <c r="CA114" s="950">
        <v>124719</v>
      </c>
      <c r="CB114" s="950"/>
      <c r="CC114" s="950"/>
      <c r="CD114" s="950"/>
      <c r="CE114" s="950"/>
      <c r="CF114" s="944">
        <v>7.3</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348</v>
      </c>
      <c r="AB115" s="964"/>
      <c r="AC115" s="964"/>
      <c r="AD115" s="964"/>
      <c r="AE115" s="965"/>
      <c r="AF115" s="966">
        <v>116</v>
      </c>
      <c r="AG115" s="964"/>
      <c r="AH115" s="964"/>
      <c r="AI115" s="964"/>
      <c r="AJ115" s="965"/>
      <c r="AK115" s="966">
        <v>82</v>
      </c>
      <c r="AL115" s="964"/>
      <c r="AM115" s="964"/>
      <c r="AN115" s="964"/>
      <c r="AO115" s="965"/>
      <c r="AP115" s="967">
        <v>0</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7913</v>
      </c>
      <c r="BR115" s="950"/>
      <c r="BS115" s="950"/>
      <c r="BT115" s="950"/>
      <c r="BU115" s="950"/>
      <c r="BV115" s="950">
        <v>6980</v>
      </c>
      <c r="BW115" s="950"/>
      <c r="BX115" s="950"/>
      <c r="BY115" s="950"/>
      <c r="BZ115" s="950"/>
      <c r="CA115" s="950">
        <v>6031</v>
      </c>
      <c r="CB115" s="950"/>
      <c r="CC115" s="950"/>
      <c r="CD115" s="950"/>
      <c r="CE115" s="950"/>
      <c r="CF115" s="944">
        <v>0.4</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417</v>
      </c>
      <c r="AB116" s="989"/>
      <c r="AC116" s="989"/>
      <c r="AD116" s="989"/>
      <c r="AE116" s="990"/>
      <c r="AF116" s="991" t="s">
        <v>417</v>
      </c>
      <c r="AG116" s="989"/>
      <c r="AH116" s="989"/>
      <c r="AI116" s="989"/>
      <c r="AJ116" s="990"/>
      <c r="AK116" s="991" t="s">
        <v>417</v>
      </c>
      <c r="AL116" s="989"/>
      <c r="AM116" s="989"/>
      <c r="AN116" s="989"/>
      <c r="AO116" s="990"/>
      <c r="AP116" s="992" t="s">
        <v>417</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704684</v>
      </c>
      <c r="AB117" s="996"/>
      <c r="AC117" s="996"/>
      <c r="AD117" s="996"/>
      <c r="AE117" s="997"/>
      <c r="AF117" s="995">
        <v>618451</v>
      </c>
      <c r="AG117" s="996"/>
      <c r="AH117" s="996"/>
      <c r="AI117" s="996"/>
      <c r="AJ117" s="997"/>
      <c r="AK117" s="995">
        <v>547056</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417</v>
      </c>
      <c r="BR117" s="1016"/>
      <c r="BS117" s="1016"/>
      <c r="BT117" s="1016"/>
      <c r="BU117" s="1016"/>
      <c r="BV117" s="1016" t="s">
        <v>417</v>
      </c>
      <c r="BW117" s="1016"/>
      <c r="BX117" s="1016"/>
      <c r="BY117" s="1016"/>
      <c r="BZ117" s="1016"/>
      <c r="CA117" s="1016">
        <v>1974</v>
      </c>
      <c r="CB117" s="1016"/>
      <c r="CC117" s="1016"/>
      <c r="CD117" s="1016"/>
      <c r="CE117" s="1016"/>
      <c r="CF117" s="944">
        <v>0.1</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417</v>
      </c>
      <c r="DH117" s="989"/>
      <c r="DI117" s="989"/>
      <c r="DJ117" s="989"/>
      <c r="DK117" s="990"/>
      <c r="DL117" s="991" t="s">
        <v>417</v>
      </c>
      <c r="DM117" s="989"/>
      <c r="DN117" s="989"/>
      <c r="DO117" s="989"/>
      <c r="DP117" s="990"/>
      <c r="DQ117" s="991" t="s">
        <v>417</v>
      </c>
      <c r="DR117" s="989"/>
      <c r="DS117" s="989"/>
      <c r="DT117" s="989"/>
      <c r="DU117" s="990"/>
      <c r="DV117" s="992" t="s">
        <v>417</v>
      </c>
      <c r="DW117" s="993"/>
      <c r="DX117" s="993"/>
      <c r="DY117" s="993"/>
      <c r="DZ117" s="994"/>
    </row>
    <row r="118" spans="1:130" s="197" customFormat="1" ht="26.25" customHeight="1" x14ac:dyDescent="0.15">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286</v>
      </c>
      <c r="AG118" s="913"/>
      <c r="AH118" s="913"/>
      <c r="AI118" s="913"/>
      <c r="AJ118" s="914"/>
      <c r="AK118" s="912" t="s">
        <v>285</v>
      </c>
      <c r="AL118" s="913"/>
      <c r="AM118" s="913"/>
      <c r="AN118" s="913"/>
      <c r="AO118" s="914"/>
      <c r="AP118" s="1020" t="s">
        <v>410</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439</v>
      </c>
      <c r="BP118" s="1024"/>
      <c r="BQ118" s="1015">
        <v>6471835</v>
      </c>
      <c r="BR118" s="1016"/>
      <c r="BS118" s="1016"/>
      <c r="BT118" s="1016"/>
      <c r="BU118" s="1016"/>
      <c r="BV118" s="1016">
        <v>6352665</v>
      </c>
      <c r="BW118" s="1016"/>
      <c r="BX118" s="1016"/>
      <c r="BY118" s="1016"/>
      <c r="BZ118" s="1016"/>
      <c r="CA118" s="1016">
        <v>6302632</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1257067</v>
      </c>
      <c r="BR119" s="957"/>
      <c r="BS119" s="957"/>
      <c r="BT119" s="957"/>
      <c r="BU119" s="957"/>
      <c r="BV119" s="957">
        <v>1115122</v>
      </c>
      <c r="BW119" s="957"/>
      <c r="BX119" s="957"/>
      <c r="BY119" s="957"/>
      <c r="BZ119" s="957"/>
      <c r="CA119" s="957">
        <v>1236854</v>
      </c>
      <c r="CB119" s="957"/>
      <c r="CC119" s="957"/>
      <c r="CD119" s="957"/>
      <c r="CE119" s="957"/>
      <c r="CF119" s="971">
        <v>72.2</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8467</v>
      </c>
      <c r="DH119" s="1028"/>
      <c r="DI119" s="1028"/>
      <c r="DJ119" s="1028"/>
      <c r="DK119" s="1029"/>
      <c r="DL119" s="1030">
        <v>4353</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36227</v>
      </c>
      <c r="BR120" s="950"/>
      <c r="BS120" s="950"/>
      <c r="BT120" s="950"/>
      <c r="BU120" s="950"/>
      <c r="BV120" s="950">
        <v>30835</v>
      </c>
      <c r="BW120" s="950"/>
      <c r="BX120" s="950"/>
      <c r="BY120" s="950"/>
      <c r="BZ120" s="950"/>
      <c r="CA120" s="950">
        <v>32484</v>
      </c>
      <c r="CB120" s="950"/>
      <c r="CC120" s="950"/>
      <c r="CD120" s="950"/>
      <c r="CE120" s="950"/>
      <c r="CF120" s="944">
        <v>1.9</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1080741</v>
      </c>
      <c r="DH120" s="957"/>
      <c r="DI120" s="957"/>
      <c r="DJ120" s="957"/>
      <c r="DK120" s="957"/>
      <c r="DL120" s="957">
        <v>1036195</v>
      </c>
      <c r="DM120" s="957"/>
      <c r="DN120" s="957"/>
      <c r="DO120" s="957"/>
      <c r="DP120" s="957"/>
      <c r="DQ120" s="957">
        <v>991815</v>
      </c>
      <c r="DR120" s="957"/>
      <c r="DS120" s="957"/>
      <c r="DT120" s="957"/>
      <c r="DU120" s="957"/>
      <c r="DV120" s="958">
        <v>57.9</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3851235</v>
      </c>
      <c r="BR121" s="1016"/>
      <c r="BS121" s="1016"/>
      <c r="BT121" s="1016"/>
      <c r="BU121" s="1016"/>
      <c r="BV121" s="1016">
        <v>3918847</v>
      </c>
      <c r="BW121" s="1016"/>
      <c r="BX121" s="1016"/>
      <c r="BY121" s="1016"/>
      <c r="BZ121" s="1016"/>
      <c r="CA121" s="1016">
        <v>3949190</v>
      </c>
      <c r="CB121" s="1016"/>
      <c r="CC121" s="1016"/>
      <c r="CD121" s="1016"/>
      <c r="CE121" s="1016"/>
      <c r="CF121" s="1054">
        <v>230.4</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481912</v>
      </c>
      <c r="DH121" s="950"/>
      <c r="DI121" s="950"/>
      <c r="DJ121" s="950"/>
      <c r="DK121" s="950"/>
      <c r="DL121" s="950">
        <v>459064</v>
      </c>
      <c r="DM121" s="950"/>
      <c r="DN121" s="950"/>
      <c r="DO121" s="950"/>
      <c r="DP121" s="950"/>
      <c r="DQ121" s="950">
        <v>484570</v>
      </c>
      <c r="DR121" s="950"/>
      <c r="DS121" s="950"/>
      <c r="DT121" s="950"/>
      <c r="DU121" s="950"/>
      <c r="DV121" s="951">
        <v>28.3</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450</v>
      </c>
      <c r="BP122" s="1024"/>
      <c r="BQ122" s="1064">
        <v>5144529</v>
      </c>
      <c r="BR122" s="1065"/>
      <c r="BS122" s="1065"/>
      <c r="BT122" s="1065"/>
      <c r="BU122" s="1065"/>
      <c r="BV122" s="1065">
        <v>5064804</v>
      </c>
      <c r="BW122" s="1065"/>
      <c r="BX122" s="1065"/>
      <c r="BY122" s="1065"/>
      <c r="BZ122" s="1065"/>
      <c r="CA122" s="1065">
        <v>5218528</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439989</v>
      </c>
      <c r="DH122" s="950"/>
      <c r="DI122" s="950"/>
      <c r="DJ122" s="950"/>
      <c r="DK122" s="950"/>
      <c r="DL122" s="950">
        <v>443985</v>
      </c>
      <c r="DM122" s="950"/>
      <c r="DN122" s="950"/>
      <c r="DO122" s="950"/>
      <c r="DP122" s="950"/>
      <c r="DQ122" s="950">
        <v>439241</v>
      </c>
      <c r="DR122" s="950"/>
      <c r="DS122" s="950"/>
      <c r="DT122" s="950"/>
      <c r="DU122" s="950"/>
      <c r="DV122" s="951">
        <v>25.6</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80.5</v>
      </c>
      <c r="BR123" s="1057"/>
      <c r="BS123" s="1057"/>
      <c r="BT123" s="1057"/>
      <c r="BU123" s="1057"/>
      <c r="BV123" s="1057">
        <v>80.2</v>
      </c>
      <c r="BW123" s="1057"/>
      <c r="BX123" s="1057"/>
      <c r="BY123" s="1057"/>
      <c r="BZ123" s="1057"/>
      <c r="CA123" s="1057">
        <v>63.2</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42402</v>
      </c>
      <c r="DH123" s="989"/>
      <c r="DI123" s="989"/>
      <c r="DJ123" s="989"/>
      <c r="DK123" s="990"/>
      <c r="DL123" s="991">
        <v>40234</v>
      </c>
      <c r="DM123" s="989"/>
      <c r="DN123" s="989"/>
      <c r="DO123" s="989"/>
      <c r="DP123" s="990"/>
      <c r="DQ123" s="991">
        <v>37386</v>
      </c>
      <c r="DR123" s="989"/>
      <c r="DS123" s="989"/>
      <c r="DT123" s="989"/>
      <c r="DU123" s="990"/>
      <c r="DV123" s="992">
        <v>2.2000000000000002</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4387</v>
      </c>
      <c r="DH124" s="1028"/>
      <c r="DI124" s="1028"/>
      <c r="DJ124" s="1028"/>
      <c r="DK124" s="1029"/>
      <c r="DL124" s="1030">
        <v>4228</v>
      </c>
      <c r="DM124" s="1028"/>
      <c r="DN124" s="1028"/>
      <c r="DO124" s="1028"/>
      <c r="DP124" s="1029"/>
      <c r="DQ124" s="1030">
        <v>4400</v>
      </c>
      <c r="DR124" s="1028"/>
      <c r="DS124" s="1028"/>
      <c r="DT124" s="1028"/>
      <c r="DU124" s="1029"/>
      <c r="DV124" s="1031">
        <v>0.3</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454</v>
      </c>
      <c r="AB126" s="989"/>
      <c r="AC126" s="989"/>
      <c r="AD126" s="989"/>
      <c r="AE126" s="990"/>
      <c r="AF126" s="991" t="s">
        <v>454</v>
      </c>
      <c r="AG126" s="989"/>
      <c r="AH126" s="989"/>
      <c r="AI126" s="989"/>
      <c r="AJ126" s="990"/>
      <c r="AK126" s="991" t="s">
        <v>454</v>
      </c>
      <c r="AL126" s="989"/>
      <c r="AM126" s="989"/>
      <c r="AN126" s="989"/>
      <c r="AO126" s="990"/>
      <c r="AP126" s="992" t="s">
        <v>454</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348</v>
      </c>
      <c r="AB127" s="989"/>
      <c r="AC127" s="989"/>
      <c r="AD127" s="989"/>
      <c r="AE127" s="990"/>
      <c r="AF127" s="991">
        <v>116</v>
      </c>
      <c r="AG127" s="989"/>
      <c r="AH127" s="989"/>
      <c r="AI127" s="989"/>
      <c r="AJ127" s="990"/>
      <c r="AK127" s="991">
        <v>82</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7913</v>
      </c>
      <c r="DH127" s="1078"/>
      <c r="DI127" s="1078"/>
      <c r="DJ127" s="1078"/>
      <c r="DK127" s="1078"/>
      <c r="DL127" s="1078">
        <v>6980</v>
      </c>
      <c r="DM127" s="1078"/>
      <c r="DN127" s="1078"/>
      <c r="DO127" s="1078"/>
      <c r="DP127" s="1078"/>
      <c r="DQ127" s="1078">
        <v>6031</v>
      </c>
      <c r="DR127" s="1078"/>
      <c r="DS127" s="1078"/>
      <c r="DT127" s="1078"/>
      <c r="DU127" s="1078"/>
      <c r="DV127" s="1079">
        <v>0.4</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9207</v>
      </c>
      <c r="AB128" s="1120"/>
      <c r="AC128" s="1120"/>
      <c r="AD128" s="1120"/>
      <c r="AE128" s="1121"/>
      <c r="AF128" s="1122">
        <v>9651</v>
      </c>
      <c r="AG128" s="1120"/>
      <c r="AH128" s="1120"/>
      <c r="AI128" s="1120"/>
      <c r="AJ128" s="1121"/>
      <c r="AK128" s="1122">
        <v>10040</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2114521</v>
      </c>
      <c r="AB129" s="989"/>
      <c r="AC129" s="989"/>
      <c r="AD129" s="989"/>
      <c r="AE129" s="990"/>
      <c r="AF129" s="991">
        <v>2054850</v>
      </c>
      <c r="AG129" s="989"/>
      <c r="AH129" s="989"/>
      <c r="AI129" s="989"/>
      <c r="AJ129" s="990"/>
      <c r="AK129" s="991">
        <v>2104966</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10.7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466668</v>
      </c>
      <c r="AB130" s="989"/>
      <c r="AC130" s="989"/>
      <c r="AD130" s="989"/>
      <c r="AE130" s="990"/>
      <c r="AF130" s="991">
        <v>449348</v>
      </c>
      <c r="AG130" s="989"/>
      <c r="AH130" s="989"/>
      <c r="AI130" s="989"/>
      <c r="AJ130" s="990"/>
      <c r="AK130" s="991">
        <v>391158</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63.2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1647853</v>
      </c>
      <c r="AB131" s="1028"/>
      <c r="AC131" s="1028"/>
      <c r="AD131" s="1028"/>
      <c r="AE131" s="1029"/>
      <c r="AF131" s="1030">
        <v>1605502</v>
      </c>
      <c r="AG131" s="1028"/>
      <c r="AH131" s="1028"/>
      <c r="AI131" s="1028"/>
      <c r="AJ131" s="1029"/>
      <c r="AK131" s="1030">
        <v>1713808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13.885279819999999</v>
      </c>
      <c r="AB132" s="1134"/>
      <c r="AC132" s="1134"/>
      <c r="AD132" s="1134"/>
      <c r="AE132" s="1135"/>
      <c r="AF132" s="1136">
        <v>9.9315977180000008</v>
      </c>
      <c r="AG132" s="1134"/>
      <c r="AH132" s="1134"/>
      <c r="AI132" s="1134"/>
      <c r="AJ132" s="1135"/>
      <c r="AK132" s="1136">
        <v>8.5107549969999994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15.4</v>
      </c>
      <c r="AB133" s="1141"/>
      <c r="AC133" s="1141"/>
      <c r="AD133" s="1141"/>
      <c r="AE133" s="1142"/>
      <c r="AF133" s="1140">
        <v>12.7</v>
      </c>
      <c r="AG133" s="1141"/>
      <c r="AH133" s="1141"/>
      <c r="AI133" s="1141"/>
      <c r="AJ133" s="1142"/>
      <c r="AK133" s="1140">
        <v>10.7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603619</v>
      </c>
      <c r="L9" s="264">
        <v>191808</v>
      </c>
      <c r="M9" s="265">
        <v>187155</v>
      </c>
      <c r="N9" s="266">
        <v>2.5</v>
      </c>
    </row>
    <row r="10" spans="1:16" x14ac:dyDescent="0.15">
      <c r="A10" s="248"/>
      <c r="B10" s="244"/>
      <c r="C10" s="244"/>
      <c r="D10" s="244"/>
      <c r="E10" s="244"/>
      <c r="F10" s="244"/>
      <c r="G10" s="1149" t="s">
        <v>486</v>
      </c>
      <c r="H10" s="1150"/>
      <c r="I10" s="1150"/>
      <c r="J10" s="1151"/>
      <c r="K10" s="267">
        <v>92353</v>
      </c>
      <c r="L10" s="268">
        <v>29346</v>
      </c>
      <c r="M10" s="269">
        <v>20525</v>
      </c>
      <c r="N10" s="270">
        <v>43</v>
      </c>
    </row>
    <row r="11" spans="1:16" ht="13.5" customHeight="1" x14ac:dyDescent="0.15">
      <c r="A11" s="248"/>
      <c r="B11" s="244"/>
      <c r="C11" s="244"/>
      <c r="D11" s="244"/>
      <c r="E11" s="244"/>
      <c r="F11" s="244"/>
      <c r="G11" s="1149" t="s">
        <v>487</v>
      </c>
      <c r="H11" s="1150"/>
      <c r="I11" s="1150"/>
      <c r="J11" s="1151"/>
      <c r="K11" s="267">
        <v>67789</v>
      </c>
      <c r="L11" s="268">
        <v>21541</v>
      </c>
      <c r="M11" s="269">
        <v>27959</v>
      </c>
      <c r="N11" s="270">
        <v>-23</v>
      </c>
    </row>
    <row r="12" spans="1:16" ht="13.5" customHeight="1" x14ac:dyDescent="0.15">
      <c r="A12" s="248"/>
      <c r="B12" s="244"/>
      <c r="C12" s="244"/>
      <c r="D12" s="244"/>
      <c r="E12" s="244"/>
      <c r="F12" s="244"/>
      <c r="G12" s="1149" t="s">
        <v>488</v>
      </c>
      <c r="H12" s="1150"/>
      <c r="I12" s="1150"/>
      <c r="J12" s="1151"/>
      <c r="K12" s="267">
        <v>15322</v>
      </c>
      <c r="L12" s="268">
        <v>4869</v>
      </c>
      <c r="M12" s="269">
        <v>2910</v>
      </c>
      <c r="N12" s="270">
        <v>67.3</v>
      </c>
    </row>
    <row r="13" spans="1:16" ht="13.5" customHeight="1" x14ac:dyDescent="0.15">
      <c r="A13" s="248"/>
      <c r="B13" s="244"/>
      <c r="C13" s="244"/>
      <c r="D13" s="244"/>
      <c r="E13" s="244"/>
      <c r="F13" s="244"/>
      <c r="G13" s="1149" t="s">
        <v>489</v>
      </c>
      <c r="H13" s="1150"/>
      <c r="I13" s="1150"/>
      <c r="J13" s="1151"/>
      <c r="K13" s="267" t="s">
        <v>490</v>
      </c>
      <c r="L13" s="268" t="s">
        <v>490</v>
      </c>
      <c r="M13" s="269" t="s">
        <v>490</v>
      </c>
      <c r="N13" s="270" t="s">
        <v>490</v>
      </c>
    </row>
    <row r="14" spans="1:16" ht="13.5" customHeight="1" x14ac:dyDescent="0.15">
      <c r="A14" s="248"/>
      <c r="B14" s="244"/>
      <c r="C14" s="244"/>
      <c r="D14" s="244"/>
      <c r="E14" s="244"/>
      <c r="F14" s="244"/>
      <c r="G14" s="1149" t="s">
        <v>491</v>
      </c>
      <c r="H14" s="1150"/>
      <c r="I14" s="1150"/>
      <c r="J14" s="1151"/>
      <c r="K14" s="267">
        <v>22306</v>
      </c>
      <c r="L14" s="268">
        <v>7088</v>
      </c>
      <c r="M14" s="269">
        <v>9160</v>
      </c>
      <c r="N14" s="270">
        <v>-22.6</v>
      </c>
    </row>
    <row r="15" spans="1:16" ht="13.5" customHeight="1" x14ac:dyDescent="0.15">
      <c r="A15" s="248"/>
      <c r="B15" s="244"/>
      <c r="C15" s="244"/>
      <c r="D15" s="244"/>
      <c r="E15" s="244"/>
      <c r="F15" s="244"/>
      <c r="G15" s="1149" t="s">
        <v>492</v>
      </c>
      <c r="H15" s="1150"/>
      <c r="I15" s="1150"/>
      <c r="J15" s="1151"/>
      <c r="K15" s="267">
        <v>5453</v>
      </c>
      <c r="L15" s="268">
        <v>1733</v>
      </c>
      <c r="M15" s="269">
        <v>4580</v>
      </c>
      <c r="N15" s="270">
        <v>-62.2</v>
      </c>
    </row>
    <row r="16" spans="1:16" x14ac:dyDescent="0.15">
      <c r="A16" s="248"/>
      <c r="B16" s="244"/>
      <c r="C16" s="244"/>
      <c r="D16" s="244"/>
      <c r="E16" s="244"/>
      <c r="F16" s="244"/>
      <c r="G16" s="1152" t="s">
        <v>493</v>
      </c>
      <c r="H16" s="1153"/>
      <c r="I16" s="1153"/>
      <c r="J16" s="1154"/>
      <c r="K16" s="268">
        <v>-65813</v>
      </c>
      <c r="L16" s="268">
        <v>-20913</v>
      </c>
      <c r="M16" s="269">
        <v>-19254</v>
      </c>
      <c r="N16" s="270">
        <v>8.6</v>
      </c>
    </row>
    <row r="17" spans="1:16" x14ac:dyDescent="0.15">
      <c r="A17" s="248"/>
      <c r="B17" s="244"/>
      <c r="C17" s="244"/>
      <c r="D17" s="244"/>
      <c r="E17" s="244"/>
      <c r="F17" s="244"/>
      <c r="G17" s="1152" t="s">
        <v>169</v>
      </c>
      <c r="H17" s="1153"/>
      <c r="I17" s="1153"/>
      <c r="J17" s="1154"/>
      <c r="K17" s="268">
        <v>741029</v>
      </c>
      <c r="L17" s="268">
        <v>235472</v>
      </c>
      <c r="M17" s="269">
        <v>233033</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18.43</v>
      </c>
      <c r="L21" s="281">
        <v>21.21</v>
      </c>
      <c r="M21" s="282">
        <v>-2.78</v>
      </c>
      <c r="N21" s="249"/>
      <c r="O21" s="283"/>
      <c r="P21" s="279"/>
    </row>
    <row r="22" spans="1:16" s="284" customFormat="1" x14ac:dyDescent="0.15">
      <c r="A22" s="279"/>
      <c r="B22" s="249"/>
      <c r="C22" s="249"/>
      <c r="D22" s="249"/>
      <c r="E22" s="249"/>
      <c r="F22" s="249"/>
      <c r="G22" s="1144" t="s">
        <v>499</v>
      </c>
      <c r="H22" s="1145"/>
      <c r="I22" s="1145"/>
      <c r="J22" s="1146"/>
      <c r="K22" s="285">
        <v>97.6</v>
      </c>
      <c r="L22" s="286">
        <v>95.4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398084</v>
      </c>
      <c r="L32" s="294">
        <v>126496</v>
      </c>
      <c r="M32" s="295">
        <v>137219</v>
      </c>
      <c r="N32" s="296">
        <v>-7.8</v>
      </c>
    </row>
    <row r="33" spans="1:16" ht="13.5" customHeight="1" x14ac:dyDescent="0.15">
      <c r="A33" s="248"/>
      <c r="B33" s="244"/>
      <c r="C33" s="244"/>
      <c r="D33" s="244"/>
      <c r="E33" s="244"/>
      <c r="F33" s="244"/>
      <c r="G33" s="1160" t="s">
        <v>504</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505</v>
      </c>
      <c r="H34" s="1161"/>
      <c r="I34" s="1161"/>
      <c r="J34" s="1162"/>
      <c r="K34" s="294" t="s">
        <v>490</v>
      </c>
      <c r="L34" s="294" t="s">
        <v>490</v>
      </c>
      <c r="M34" s="295">
        <v>4</v>
      </c>
      <c r="N34" s="296" t="s">
        <v>490</v>
      </c>
    </row>
    <row r="35" spans="1:16" ht="27" customHeight="1" x14ac:dyDescent="0.15">
      <c r="A35" s="248"/>
      <c r="B35" s="244"/>
      <c r="C35" s="244"/>
      <c r="D35" s="244"/>
      <c r="E35" s="244"/>
      <c r="F35" s="244"/>
      <c r="G35" s="1160" t="s">
        <v>506</v>
      </c>
      <c r="H35" s="1161"/>
      <c r="I35" s="1161"/>
      <c r="J35" s="1162"/>
      <c r="K35" s="294">
        <v>125062</v>
      </c>
      <c r="L35" s="294">
        <v>39740</v>
      </c>
      <c r="M35" s="295">
        <v>30414</v>
      </c>
      <c r="N35" s="296">
        <v>30.7</v>
      </c>
    </row>
    <row r="36" spans="1:16" ht="27" customHeight="1" x14ac:dyDescent="0.15">
      <c r="A36" s="248"/>
      <c r="B36" s="244"/>
      <c r="C36" s="244"/>
      <c r="D36" s="244"/>
      <c r="E36" s="244"/>
      <c r="F36" s="244"/>
      <c r="G36" s="1160" t="s">
        <v>507</v>
      </c>
      <c r="H36" s="1161"/>
      <c r="I36" s="1161"/>
      <c r="J36" s="1162"/>
      <c r="K36" s="294">
        <v>23828</v>
      </c>
      <c r="L36" s="294">
        <v>7572</v>
      </c>
      <c r="M36" s="295">
        <v>5195</v>
      </c>
      <c r="N36" s="296">
        <v>45.8</v>
      </c>
    </row>
    <row r="37" spans="1:16" ht="13.5" customHeight="1" x14ac:dyDescent="0.15">
      <c r="A37" s="248"/>
      <c r="B37" s="244"/>
      <c r="C37" s="244"/>
      <c r="D37" s="244"/>
      <c r="E37" s="244"/>
      <c r="F37" s="244"/>
      <c r="G37" s="1160" t="s">
        <v>508</v>
      </c>
      <c r="H37" s="1161"/>
      <c r="I37" s="1161"/>
      <c r="J37" s="1162"/>
      <c r="K37" s="294">
        <v>82</v>
      </c>
      <c r="L37" s="294">
        <v>26</v>
      </c>
      <c r="M37" s="295">
        <v>2257</v>
      </c>
      <c r="N37" s="296">
        <v>-98.8</v>
      </c>
    </row>
    <row r="38" spans="1:16" ht="27" customHeight="1" x14ac:dyDescent="0.15">
      <c r="A38" s="248"/>
      <c r="B38" s="244"/>
      <c r="C38" s="244"/>
      <c r="D38" s="244"/>
      <c r="E38" s="244"/>
      <c r="F38" s="244"/>
      <c r="G38" s="1163" t="s">
        <v>509</v>
      </c>
      <c r="H38" s="1164"/>
      <c r="I38" s="1164"/>
      <c r="J38" s="1165"/>
      <c r="K38" s="297" t="s">
        <v>490</v>
      </c>
      <c r="L38" s="297" t="s">
        <v>490</v>
      </c>
      <c r="M38" s="298">
        <v>40</v>
      </c>
      <c r="N38" s="299" t="s">
        <v>490</v>
      </c>
      <c r="O38" s="293"/>
    </row>
    <row r="39" spans="1:16" x14ac:dyDescent="0.15">
      <c r="A39" s="248"/>
      <c r="B39" s="244"/>
      <c r="C39" s="244"/>
      <c r="D39" s="244"/>
      <c r="E39" s="244"/>
      <c r="F39" s="244"/>
      <c r="G39" s="1163" t="s">
        <v>510</v>
      </c>
      <c r="H39" s="1164"/>
      <c r="I39" s="1164"/>
      <c r="J39" s="1165"/>
      <c r="K39" s="300">
        <v>-10040</v>
      </c>
      <c r="L39" s="300">
        <v>-3190</v>
      </c>
      <c r="M39" s="301">
        <v>-7960</v>
      </c>
      <c r="N39" s="302">
        <v>-59.9</v>
      </c>
      <c r="O39" s="293"/>
    </row>
    <row r="40" spans="1:16" ht="27" customHeight="1" x14ac:dyDescent="0.15">
      <c r="A40" s="248"/>
      <c r="B40" s="244"/>
      <c r="C40" s="244"/>
      <c r="D40" s="244"/>
      <c r="E40" s="244"/>
      <c r="F40" s="244"/>
      <c r="G40" s="1160" t="s">
        <v>511</v>
      </c>
      <c r="H40" s="1161"/>
      <c r="I40" s="1161"/>
      <c r="J40" s="1162"/>
      <c r="K40" s="300">
        <v>-391158</v>
      </c>
      <c r="L40" s="300">
        <v>-124296</v>
      </c>
      <c r="M40" s="301">
        <v>-124831</v>
      </c>
      <c r="N40" s="302">
        <v>-0.4</v>
      </c>
      <c r="O40" s="293"/>
    </row>
    <row r="41" spans="1:16" x14ac:dyDescent="0.15">
      <c r="A41" s="248"/>
      <c r="B41" s="244"/>
      <c r="C41" s="244"/>
      <c r="D41" s="244"/>
      <c r="E41" s="244"/>
      <c r="F41" s="244"/>
      <c r="G41" s="1166" t="s">
        <v>280</v>
      </c>
      <c r="H41" s="1167"/>
      <c r="I41" s="1167"/>
      <c r="J41" s="1168"/>
      <c r="K41" s="294">
        <v>145858</v>
      </c>
      <c r="L41" s="300">
        <v>46348</v>
      </c>
      <c r="M41" s="301">
        <v>42339</v>
      </c>
      <c r="N41" s="302">
        <v>9.5</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345628</v>
      </c>
      <c r="J51" s="320">
        <v>101536</v>
      </c>
      <c r="K51" s="321">
        <v>-60</v>
      </c>
      <c r="L51" s="322">
        <v>216155</v>
      </c>
      <c r="M51" s="323">
        <v>-35.299999999999997</v>
      </c>
      <c r="N51" s="324">
        <v>-24.7</v>
      </c>
    </row>
    <row r="52" spans="1:14" x14ac:dyDescent="0.15">
      <c r="A52" s="248"/>
      <c r="B52" s="244"/>
      <c r="C52" s="244"/>
      <c r="D52" s="244"/>
      <c r="E52" s="244"/>
      <c r="F52" s="244"/>
      <c r="G52" s="325"/>
      <c r="H52" s="326" t="s">
        <v>522</v>
      </c>
      <c r="I52" s="327">
        <v>198104</v>
      </c>
      <c r="J52" s="328">
        <v>58197</v>
      </c>
      <c r="K52" s="329">
        <v>27.1</v>
      </c>
      <c r="L52" s="330">
        <v>108827</v>
      </c>
      <c r="M52" s="331">
        <v>-19.600000000000001</v>
      </c>
      <c r="N52" s="332">
        <v>46.7</v>
      </c>
    </row>
    <row r="53" spans="1:14" x14ac:dyDescent="0.15">
      <c r="A53" s="248"/>
      <c r="B53" s="244"/>
      <c r="C53" s="244"/>
      <c r="D53" s="244"/>
      <c r="E53" s="244"/>
      <c r="F53" s="244"/>
      <c r="G53" s="310" t="s">
        <v>523</v>
      </c>
      <c r="H53" s="311"/>
      <c r="I53" s="319">
        <v>289405</v>
      </c>
      <c r="J53" s="320">
        <v>86312</v>
      </c>
      <c r="K53" s="321">
        <v>-15</v>
      </c>
      <c r="L53" s="322">
        <v>228305</v>
      </c>
      <c r="M53" s="323">
        <v>5.6</v>
      </c>
      <c r="N53" s="324">
        <v>-20.6</v>
      </c>
    </row>
    <row r="54" spans="1:14" x14ac:dyDescent="0.15">
      <c r="A54" s="248"/>
      <c r="B54" s="244"/>
      <c r="C54" s="244"/>
      <c r="D54" s="244"/>
      <c r="E54" s="244"/>
      <c r="F54" s="244"/>
      <c r="G54" s="325"/>
      <c r="H54" s="326" t="s">
        <v>522</v>
      </c>
      <c r="I54" s="327">
        <v>122323</v>
      </c>
      <c r="J54" s="328">
        <v>36482</v>
      </c>
      <c r="K54" s="329">
        <v>-37.299999999999997</v>
      </c>
      <c r="L54" s="330">
        <v>86611</v>
      </c>
      <c r="M54" s="331">
        <v>-20.399999999999999</v>
      </c>
      <c r="N54" s="332">
        <v>-16.899999999999999</v>
      </c>
    </row>
    <row r="55" spans="1:14" x14ac:dyDescent="0.15">
      <c r="A55" s="248"/>
      <c r="B55" s="244"/>
      <c r="C55" s="244"/>
      <c r="D55" s="244"/>
      <c r="E55" s="244"/>
      <c r="F55" s="244"/>
      <c r="G55" s="310" t="s">
        <v>524</v>
      </c>
      <c r="H55" s="311"/>
      <c r="I55" s="319">
        <v>1527776</v>
      </c>
      <c r="J55" s="320">
        <v>463806</v>
      </c>
      <c r="K55" s="321">
        <v>437.4</v>
      </c>
      <c r="L55" s="322">
        <v>316331</v>
      </c>
      <c r="M55" s="323">
        <v>38.6</v>
      </c>
      <c r="N55" s="324">
        <v>398.8</v>
      </c>
    </row>
    <row r="56" spans="1:14" x14ac:dyDescent="0.15">
      <c r="A56" s="248"/>
      <c r="B56" s="244"/>
      <c r="C56" s="244"/>
      <c r="D56" s="244"/>
      <c r="E56" s="244"/>
      <c r="F56" s="244"/>
      <c r="G56" s="325"/>
      <c r="H56" s="326" t="s">
        <v>522</v>
      </c>
      <c r="I56" s="327">
        <v>411397</v>
      </c>
      <c r="J56" s="328">
        <v>124893</v>
      </c>
      <c r="K56" s="329">
        <v>242.3</v>
      </c>
      <c r="L56" s="330">
        <v>106387</v>
      </c>
      <c r="M56" s="331">
        <v>22.8</v>
      </c>
      <c r="N56" s="332">
        <v>219.5</v>
      </c>
    </row>
    <row r="57" spans="1:14" x14ac:dyDescent="0.15">
      <c r="A57" s="248"/>
      <c r="B57" s="244"/>
      <c r="C57" s="244"/>
      <c r="D57" s="244"/>
      <c r="E57" s="244"/>
      <c r="F57" s="244"/>
      <c r="G57" s="310" t="s">
        <v>525</v>
      </c>
      <c r="H57" s="311"/>
      <c r="I57" s="319">
        <v>837803</v>
      </c>
      <c r="J57" s="320">
        <v>260835</v>
      </c>
      <c r="K57" s="321">
        <v>-43.8</v>
      </c>
      <c r="L57" s="322">
        <v>333013</v>
      </c>
      <c r="M57" s="323">
        <v>5.3</v>
      </c>
      <c r="N57" s="324">
        <v>-49.1</v>
      </c>
    </row>
    <row r="58" spans="1:14" x14ac:dyDescent="0.15">
      <c r="A58" s="248"/>
      <c r="B58" s="244"/>
      <c r="C58" s="244"/>
      <c r="D58" s="244"/>
      <c r="E58" s="244"/>
      <c r="F58" s="244"/>
      <c r="G58" s="325"/>
      <c r="H58" s="326" t="s">
        <v>522</v>
      </c>
      <c r="I58" s="327">
        <v>652401</v>
      </c>
      <c r="J58" s="328">
        <v>203114</v>
      </c>
      <c r="K58" s="329">
        <v>62.6</v>
      </c>
      <c r="L58" s="330">
        <v>126732</v>
      </c>
      <c r="M58" s="331">
        <v>19.100000000000001</v>
      </c>
      <c r="N58" s="332">
        <v>43.5</v>
      </c>
    </row>
    <row r="59" spans="1:14" x14ac:dyDescent="0.15">
      <c r="A59" s="248"/>
      <c r="B59" s="244"/>
      <c r="C59" s="244"/>
      <c r="D59" s="244"/>
      <c r="E59" s="244"/>
      <c r="F59" s="244"/>
      <c r="G59" s="310" t="s">
        <v>526</v>
      </c>
      <c r="H59" s="311"/>
      <c r="I59" s="319">
        <v>303626</v>
      </c>
      <c r="J59" s="320">
        <v>96481</v>
      </c>
      <c r="K59" s="321">
        <v>-63</v>
      </c>
      <c r="L59" s="322">
        <v>280458</v>
      </c>
      <c r="M59" s="323">
        <v>-15.8</v>
      </c>
      <c r="N59" s="324">
        <v>-47.2</v>
      </c>
    </row>
    <row r="60" spans="1:14" x14ac:dyDescent="0.15">
      <c r="A60" s="248"/>
      <c r="B60" s="244"/>
      <c r="C60" s="244"/>
      <c r="D60" s="244"/>
      <c r="E60" s="244"/>
      <c r="F60" s="244"/>
      <c r="G60" s="325"/>
      <c r="H60" s="326" t="s">
        <v>522</v>
      </c>
      <c r="I60" s="333">
        <v>185678</v>
      </c>
      <c r="J60" s="328">
        <v>59002</v>
      </c>
      <c r="K60" s="329">
        <v>-71</v>
      </c>
      <c r="L60" s="330">
        <v>127286</v>
      </c>
      <c r="M60" s="331">
        <v>0.4</v>
      </c>
      <c r="N60" s="332">
        <v>-71.400000000000006</v>
      </c>
    </row>
    <row r="61" spans="1:14" x14ac:dyDescent="0.15">
      <c r="A61" s="248"/>
      <c r="B61" s="244"/>
      <c r="C61" s="244"/>
      <c r="D61" s="244"/>
      <c r="E61" s="244"/>
      <c r="F61" s="244"/>
      <c r="G61" s="310" t="s">
        <v>527</v>
      </c>
      <c r="H61" s="334"/>
      <c r="I61" s="335">
        <v>660848</v>
      </c>
      <c r="J61" s="336">
        <v>201794</v>
      </c>
      <c r="K61" s="337">
        <v>51.1</v>
      </c>
      <c r="L61" s="338">
        <v>274852</v>
      </c>
      <c r="M61" s="339">
        <v>-0.3</v>
      </c>
      <c r="N61" s="324">
        <v>51.4</v>
      </c>
    </row>
    <row r="62" spans="1:14" x14ac:dyDescent="0.15">
      <c r="A62" s="248"/>
      <c r="B62" s="244"/>
      <c r="C62" s="244"/>
      <c r="D62" s="244"/>
      <c r="E62" s="244"/>
      <c r="F62" s="244"/>
      <c r="G62" s="325"/>
      <c r="H62" s="326" t="s">
        <v>522</v>
      </c>
      <c r="I62" s="327">
        <v>313981</v>
      </c>
      <c r="J62" s="328">
        <v>96338</v>
      </c>
      <c r="K62" s="329">
        <v>44.7</v>
      </c>
      <c r="L62" s="330">
        <v>111169</v>
      </c>
      <c r="M62" s="331">
        <v>0.5</v>
      </c>
      <c r="N62" s="332">
        <v>44.2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27.85</v>
      </c>
      <c r="G47" s="12">
        <v>39.67</v>
      </c>
      <c r="H47" s="12">
        <v>44.05</v>
      </c>
      <c r="I47" s="12">
        <v>38.880000000000003</v>
      </c>
      <c r="J47" s="13">
        <v>40.28</v>
      </c>
    </row>
    <row r="48" spans="2:10" ht="57.75" customHeight="1" x14ac:dyDescent="0.15">
      <c r="B48" s="14"/>
      <c r="C48" s="1171" t="s">
        <v>4</v>
      </c>
      <c r="D48" s="1171"/>
      <c r="E48" s="1172"/>
      <c r="F48" s="15">
        <v>7.65</v>
      </c>
      <c r="G48" s="16">
        <v>6.37</v>
      </c>
      <c r="H48" s="16">
        <v>7.46</v>
      </c>
      <c r="I48" s="16">
        <v>8.57</v>
      </c>
      <c r="J48" s="17">
        <v>10.46</v>
      </c>
    </row>
    <row r="49" spans="2:10" ht="57.75" customHeight="1" thickBot="1" x14ac:dyDescent="0.2">
      <c r="B49" s="18"/>
      <c r="C49" s="1173" t="s">
        <v>5</v>
      </c>
      <c r="D49" s="1173"/>
      <c r="E49" s="1174"/>
      <c r="F49" s="19">
        <v>2.4700000000000002</v>
      </c>
      <c r="G49" s="20">
        <v>10.029999999999999</v>
      </c>
      <c r="H49" s="20">
        <v>3.29</v>
      </c>
      <c r="I49" s="20" t="s">
        <v>534</v>
      </c>
      <c r="J49" s="21">
        <v>4.43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2017-04-24T06:24:39Z</cp:lastPrinted>
  <dcterms:created xsi:type="dcterms:W3CDTF">2017-02-15T21:21:16Z</dcterms:created>
  <dcterms:modified xsi:type="dcterms:W3CDTF">2017-04-24T06:28:07Z</dcterms:modified>
  <cp:category/>
</cp:coreProperties>
</file>