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たもと\"/>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8" i="9" l="1"/>
  <c r="BG37" i="9"/>
  <c r="BG36" i="9"/>
  <c r="BG35" i="9"/>
  <c r="BG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C39" i="9"/>
  <c r="CO38" i="9"/>
  <c r="AM38" i="9"/>
  <c r="C38" i="9"/>
  <c r="CO37" i="9"/>
  <c r="AM37" i="9"/>
  <c r="C37" i="9"/>
  <c r="CO36" i="9"/>
  <c r="AM36" i="9"/>
  <c r="C36" i="9"/>
  <c r="CO35" i="9"/>
  <c r="AM35" i="9"/>
  <c r="AM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U39" i="9" s="1"/>
  <c r="BE34" i="9" l="1"/>
  <c r="BE35" i="9" s="1"/>
  <c r="BE36" i="9" s="1"/>
  <c r="BE37" i="9" s="1"/>
  <c r="BE38" i="9" s="1"/>
  <c r="BW34" i="9" l="1"/>
  <c r="BW35" i="9" l="1"/>
  <c r="BW36" i="9" s="1"/>
  <c r="BW37" i="9" s="1"/>
  <c r="BW38" i="9" s="1"/>
  <c r="BW39" i="9" s="1"/>
  <c r="BW40" i="9" s="1"/>
  <c r="BW41" i="9" s="1"/>
  <c r="CO34" i="9" l="1"/>
</calcChain>
</file>

<file path=xl/sharedStrings.xml><?xml version="1.0" encoding="utf-8"?>
<sst xmlns="http://schemas.openxmlformats.org/spreadsheetml/2006/main" count="1078" uniqueCount="575">
  <si>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</si>
  <si>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</si>
  <si>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</si>
  <si>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</si>
  <si>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</si>
  <si>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</si>
  <si>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</si>
  <si>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</si>
  <si>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</si>
  <si>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</si>
  <si>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</si>
  <si>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</si>
  <si>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</si>
  <si>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</si>
  <si>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</si>
  <si>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</si>
  <si>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</si>
  <si>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</si>
  <si>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</si>
  <si>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</si>
  <si>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</si>
  <si>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</si>
  <si>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</si>
  <si>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</si>
  <si>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</si>
  <si>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</si>
  <si>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</si>
  <si>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</si>
  <si>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</si>
  <si>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</si>
  <si>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</si>
  <si>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</si>
  <si>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</si>
  <si>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</si>
  <si>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</si>
  <si>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</si>
  <si>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</si>
  <si>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</si>
  <si>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</si>
  <si>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</si>
  <si>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</si>
  <si>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</si>
  <si>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</si>
  <si>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</si>
  <si>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</si>
  <si>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</si>
  <si>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</si>
  <si>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</si>
  <si>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</si>
  <si>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</si>
  <si>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</si>
  <si>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</si>
  <si>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</si>
  <si>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</si>
  <si>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</si>
  <si>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</si>
  <si>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</si>
  <si>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</si>
  <si>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</si>
  <si>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</si>
  <si>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</si>
  <si>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</si>
  <si>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</si>
  <si>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</si>
  <si>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</si>
  <si>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</si>
  <si>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</si>
  <si>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</si>
  <si>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</si>
  <si>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</si>
  <si>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</si>
  <si>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</si>
  <si>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</si>
  <si>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</si>
  <si>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</si>
  <si>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</si>
  <si>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</si>
  <si>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</si>
  <si>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</si>
  <si>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</si>
  <si>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</si>
  <si>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</si>
  <si>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江府町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</si>
  <si>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</si>
  <si>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</si>
  <si>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</si>
  <si>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</si>
  <si>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</si>
  <si>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</si>
  <si>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</si>
  <si>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</si>
  <si>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</si>
  <si>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</si>
  <si>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</si>
  <si>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</si>
  <si>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</si>
  <si>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</si>
  <si>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</si>
  <si>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</si>
  <si>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</si>
  <si>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</si>
  <si>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</si>
  <si>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</si>
  <si>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</si>
  <si>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</si>
  <si>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</si>
  <si>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</si>
  <si>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</si>
  <si>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</si>
  <si>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</si>
  <si>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</si>
  <si>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</si>
  <si>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</si>
  <si>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</si>
  <si>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</si>
  <si>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</si>
  <si>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</si>
  <si>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</si>
  <si>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</si>
  <si>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</si>
  <si>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</si>
  <si>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</si>
  <si>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</si>
  <si>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</si>
  <si>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</si>
  <si>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</si>
  <si>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</si>
  <si>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</si>
  <si>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</si>
  <si>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</si>
  <si>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</si>
  <si>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</si>
  <si>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</si>
  <si>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</si>
  <si>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</si>
  <si>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</si>
  <si>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</si>
  <si>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</si>
  <si>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</si>
  <si>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</si>
  <si>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</si>
  <si>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</si>
  <si>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</si>
  <si>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</si>
  <si>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</si>
  <si>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</si>
  <si>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</si>
  <si>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</si>
  <si>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</si>
  <si>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</si>
  <si>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</si>
  <si>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</si>
  <si>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</si>
  <si>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</si>
  <si>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</si>
  <si>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</si>
  <si>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</si>
  <si>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</si>
  <si>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</si>
  <si>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</si>
  <si>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</si>
  <si>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</si>
  <si>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</si>
  <si>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</si>
  <si>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</si>
  <si>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</si>
  <si>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</si>
  <si>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</si>
  <si>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</si>
  <si>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</si>
  <si>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</si>
  <si>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</si>
  <si>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</si>
  <si>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</si>
  <si>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</si>
  <si>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</si>
  <si>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</si>
  <si>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</si>
  <si>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</si>
  <si>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</si>
  <si>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</si>
  <si>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</si>
  <si>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</si>
  <si>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</si>
  <si>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</si>
  <si>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</si>
  <si>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</si>
  <si>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</si>
  <si>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</si>
  <si>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</si>
  <si>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</si>
  <si>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</si>
  <si>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</si>
  <si>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</si>
  <si>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</si>
  <si>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</si>
  <si>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</si>
  <si>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</si>
  <si>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鳥取県江府町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</si>
  <si>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</si>
  <si>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</si>
  <si>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</si>
  <si>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</si>
  <si>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</si>
  <si>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</si>
  <si>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</si>
  <si>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</si>
  <si>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</si>
  <si>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</si>
  <si>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</si>
  <si>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</si>
  <si>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</si>
  <si>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</si>
  <si>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</si>
  <si>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</si>
  <si>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</si>
  <si>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</si>
  <si>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</si>
  <si>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</si>
  <si>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</si>
  <si>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</si>
  <si>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</si>
  <si>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</si>
  <si>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</si>
  <si>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</si>
  <si>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</si>
  <si>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</si>
  <si>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</si>
  <si>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</si>
  <si>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</si>
  <si>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</si>
  <si>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</si>
  <si>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</si>
  <si>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</si>
  <si>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</si>
  <si>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</si>
  <si>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</si>
  <si>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</si>
  <si>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</si>
  <si>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</si>
  <si>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</si>
  <si>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</si>
  <si>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</si>
  <si>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</si>
  <si>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</si>
  <si>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</si>
  <si>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</si>
  <si>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</si>
  <si>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</si>
  <si>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</si>
  <si>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</si>
  <si>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</si>
  <si>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</si>
  <si>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</si>
  <si>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</si>
  <si>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</si>
  <si>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</si>
  <si>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</si>
  <si>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</si>
  <si>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</si>
  <si>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</si>
  <si>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</si>
  <si>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</si>
  <si>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</si>
  <si>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</si>
  <si>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</si>
  <si>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</si>
  <si>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</si>
  <si>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</si>
  <si>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</si>
  <si>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</si>
  <si>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</si>
  <si>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</si>
  <si>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</si>
  <si>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</si>
  <si>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</si>
  <si>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</si>
  <si>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</si>
  <si>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</si>
  <si>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</si>
  <si>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</si>
  <si>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</si>
  <si>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</si>
  <si>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</si>
  <si>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</si>
  <si>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</si>
  <si>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</si>
  <si>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</si>
  <si>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</si>
  <si>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</si>
  <si>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</si>
  <si>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</si>
  <si>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</si>
  <si>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</si>
  <si>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</si>
  <si>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</si>
  <si>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</si>
  <si>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</si>
  <si>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</si>
  <si>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</si>
  <si>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</si>
  <si>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</si>
  <si>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</si>
  <si>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</si>
  <si>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</si>
  <si>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</si>
  <si>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</si>
  <si>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</si>
  <si>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</si>
  <si>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</si>
  <si>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</si>
  <si>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</si>
  <si>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</si>
  <si>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</si>
  <si>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</si>
  <si>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</si>
  <si>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</si>
  <si>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</si>
  <si>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</si>
  <si>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</si>
  <si>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</si>
  <si>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</si>
  <si>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</si>
  <si>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</si>
  <si>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</si>
  <si>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</si>
  <si>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</si>
  <si>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</si>
  <si>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</si>
  <si>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</si>
  <si>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</si>
  <si>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</si>
  <si>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</si>
  <si>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</si>
  <si>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</si>
  <si>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</si>
  <si>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</si>
  <si>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</si>
  <si>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</si>
  <si>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</si>
  <si>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</si>
  <si>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</si>
  <si>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</si>
  <si>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</si>
  <si>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</si>
  <si>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</si>
  <si>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</si>
  <si>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鳥取県江府町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</si>
  <si>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</si>
  <si>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</si>
  <si>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</si>
  <si>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</si>
  <si>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</si>
  <si>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</si>
  <si>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</si>
  <si>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</si>
  <si>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</si>
  <si>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</si>
  <si>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</si>
  <si>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</si>
  <si>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</si>
  <si>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</si>
  <si>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</si>
  <si>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</si>
  <si>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</si>
  <si>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</si>
  <si>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</si>
  <si>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</si>
  <si>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</si>
  <si>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</si>
  <si>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</si>
  <si>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</si>
  <si>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</si>
  <si>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</si>
  <si>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</si>
  <si>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</si>
  <si>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</si>
  <si>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</si>
  <si>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</si>
  <si>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</si>
  <si>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</si>
  <si>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</si>
  <si>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</si>
  <si>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国民健康保険（施設勘定）</t>
    <phoneticPr fontId="5"/>
  </si>
  <si>
    <t>介護保険事業（保険事業勘定）</t>
    <phoneticPr fontId="5"/>
  </si>
  <si>
    <t>介護保険事業（サービス事業勘定）</t>
    <phoneticPr fontId="5"/>
  </si>
  <si>
    <t>介護老人保健施設</t>
    <phoneticPr fontId="5"/>
  </si>
  <si>
    <t>後期高齢者医療</t>
    <phoneticPr fontId="5"/>
  </si>
  <si>
    <t>索道事業</t>
    <phoneticPr fontId="5"/>
  </si>
  <si>
    <t>法非適用企業</t>
    <phoneticPr fontId="5"/>
  </si>
  <si>
    <t>簡易水道事業</t>
    <phoneticPr fontId="5"/>
  </si>
  <si>
    <t>農業集落排水事業</t>
    <phoneticPr fontId="5"/>
  </si>
  <si>
    <t>林業集落排水事業</t>
    <phoneticPr fontId="5"/>
  </si>
  <si>
    <t>特定環境保全公共下水道事業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</si>
  <si>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</si>
  <si>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</si>
  <si>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</si>
  <si>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</si>
  <si>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</si>
  <si>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</si>
  <si>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</si>
  <si>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</si>
  <si>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</si>
  <si>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</si>
  <si>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</si>
  <si>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</si>
  <si>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</si>
  <si>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</si>
  <si>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</si>
  <si>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</si>
  <si>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</si>
  <si>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</si>
  <si>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</si>
  <si>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</si>
  <si>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</si>
  <si>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</si>
  <si>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</si>
  <si>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</si>
  <si>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</si>
  <si>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</si>
  <si>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</si>
  <si>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</si>
  <si>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</si>
  <si>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</si>
  <si>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</si>
  <si>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</si>
  <si>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</si>
  <si>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</si>
  <si>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</si>
  <si>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</si>
  <si>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</si>
  <si>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</si>
  <si>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</si>
  <si>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</si>
  <si>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</si>
  <si>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</si>
  <si>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</si>
  <si>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</si>
  <si>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</si>
  <si>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</si>
  <si>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</si>
  <si>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</si>
  <si>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</si>
  <si>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</si>
  <si>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</si>
  <si>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農業集落排水事業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</si>
  <si>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</si>
  <si>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</si>
  <si>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特定環境保全公共下水道事業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</si>
  <si>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</si>
  <si>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</si>
  <si>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</si>
  <si>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</si>
  <si>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</si>
  <si>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</si>
  <si>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</si>
  <si>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</si>
  <si>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</si>
  <si>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</si>
  <si>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</si>
  <si>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</si>
  <si>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</si>
  <si>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</si>
  <si>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</si>
  <si>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</si>
  <si>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</si>
  <si>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</si>
  <si>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</si>
  <si>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</si>
  <si>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</si>
  <si>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</si>
  <si>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</si>
  <si>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</si>
  <si>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</si>
  <si>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</si>
  <si>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</si>
  <si>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</si>
  <si>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</si>
  <si>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</si>
  <si>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</si>
  <si>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</si>
  <si>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</si>
  <si>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</si>
  <si>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</si>
  <si>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</si>
  <si>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</si>
  <si>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</si>
  <si>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</si>
  <si>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</si>
  <si>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</si>
  <si>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</si>
  <si>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</si>
  <si>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</si>
  <si>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</si>
  <si>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</si>
  <si>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</si>
  <si>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</si>
  <si>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</si>
  <si>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</si>
  <si>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</si>
  <si>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</si>
  <si>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</si>
  <si>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</si>
  <si>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</si>
  <si>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</si>
  <si>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</si>
  <si>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</si>
  <si>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</si>
  <si>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</si>
  <si>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</si>
  <si>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</si>
  <si>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</si>
  <si>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</si>
  <si>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</si>
  <si>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</si>
  <si>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</si>
  <si>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</si>
  <si>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</si>
  <si>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</si>
  <si>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</si>
  <si>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</si>
  <si>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</si>
  <si>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</si>
  <si>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</si>
  <si>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</si>
  <si>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</si>
  <si>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</si>
  <si>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</si>
  <si>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</si>
  <si>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</si>
  <si>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</si>
  <si>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</si>
  <si>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5.55</t>
  </si>
  <si>
    <t>一般会計</t>
  </si>
  <si>
    <t>介護保険事業（保険事業勘定）</t>
  </si>
  <si>
    <t>国民健康保険（施設勘定）</t>
  </si>
  <si>
    <t>農業集落排水事業</t>
  </si>
  <si>
    <t>特定環境保全公共下水道事業</t>
  </si>
  <si>
    <t>簡易水道事業</t>
  </si>
  <si>
    <t>住宅新築資金等貸付事業</t>
  </si>
  <si>
    <t>林業集落排水事業</t>
  </si>
  <si>
    <t>その他会計（赤字）</t>
  </si>
  <si>
    <t>▲ 2.20</t>
  </si>
  <si>
    <t>▲ 1.07</t>
  </si>
  <si>
    <t>その他会計（黒字）</t>
  </si>
  <si>
    <t>鳥取県町村消防災害補償組合</t>
    <rPh sb="0" eb="3">
      <t>トットリケン</t>
    </rPh>
    <rPh sb="3" eb="5">
      <t>チョウソン</t>
    </rPh>
    <rPh sb="5" eb="7">
      <t>ショウボウ</t>
    </rPh>
    <rPh sb="7" eb="9">
      <t>サイガイ</t>
    </rPh>
    <rPh sb="9" eb="11">
      <t>ホショウ</t>
    </rPh>
    <rPh sb="11" eb="13">
      <t>クミアイ</t>
    </rPh>
    <phoneticPr fontId="30"/>
  </si>
  <si>
    <t>鳥取県町村職員退職手当組合</t>
    <rPh sb="0" eb="3">
      <t>トットリケン</t>
    </rPh>
    <rPh sb="3" eb="5">
      <t>チョウソン</t>
    </rPh>
    <rPh sb="5" eb="7">
      <t>ショクイン</t>
    </rPh>
    <rPh sb="7" eb="9">
      <t>タイショク</t>
    </rPh>
    <rPh sb="9" eb="11">
      <t>テア</t>
    </rPh>
    <rPh sb="11" eb="13">
      <t>クミアイ</t>
    </rPh>
    <phoneticPr fontId="30"/>
  </si>
  <si>
    <t>日野町江府町日南町衛生施設組合</t>
    <rPh sb="0" eb="3">
      <t>ヒノチョウ</t>
    </rPh>
    <rPh sb="3" eb="6">
      <t>コウフチョウ</t>
    </rPh>
    <rPh sb="6" eb="9">
      <t>ニチナンチョウ</t>
    </rPh>
    <rPh sb="9" eb="11">
      <t>エイセイ</t>
    </rPh>
    <rPh sb="11" eb="13">
      <t>シセツ</t>
    </rPh>
    <rPh sb="13" eb="15">
      <t>クミアイ</t>
    </rPh>
    <phoneticPr fontId="30"/>
  </si>
  <si>
    <t>鳥取県西部広域行政管理組合</t>
    <rPh sb="0" eb="3">
      <t>トットリケン</t>
    </rPh>
    <rPh sb="3" eb="5">
      <t>セイブ</t>
    </rPh>
    <rPh sb="5" eb="7">
      <t>コウイキ</t>
    </rPh>
    <rPh sb="7" eb="9">
      <t>ギョウセイ</t>
    </rPh>
    <rPh sb="9" eb="11">
      <t>カンリ</t>
    </rPh>
    <rPh sb="11" eb="13">
      <t>クミアイ</t>
    </rPh>
    <phoneticPr fontId="30"/>
  </si>
  <si>
    <t>鳥取県後期高齢者医療広域連合</t>
    <rPh sb="0" eb="3">
      <t>トットリケン</t>
    </rPh>
    <rPh sb="3" eb="5">
      <t>コウキ</t>
    </rPh>
    <rPh sb="5" eb="8">
      <t>コウレイシャ</t>
    </rPh>
    <rPh sb="8" eb="10">
      <t>イリョウ</t>
    </rPh>
    <rPh sb="10" eb="12">
      <t>コウイキ</t>
    </rPh>
    <rPh sb="12" eb="14">
      <t>レンゴウ</t>
    </rPh>
    <phoneticPr fontId="30"/>
  </si>
  <si>
    <t>日野病院組合</t>
    <rPh sb="0" eb="2">
      <t>ヒノ</t>
    </rPh>
    <rPh sb="2" eb="4">
      <t>ビョウイン</t>
    </rPh>
    <rPh sb="4" eb="6">
      <t>クミアイ</t>
    </rPh>
    <phoneticPr fontId="30"/>
  </si>
  <si>
    <t>江府町地域振興</t>
    <rPh sb="0" eb="3">
      <t>コウフチョウ</t>
    </rPh>
    <rPh sb="3" eb="5">
      <t>チイキ</t>
    </rPh>
    <rPh sb="5" eb="7">
      <t>シンコウ</t>
    </rPh>
    <phoneticPr fontId="30"/>
  </si>
  <si>
    <t>一般会計</t>
    <rPh sb="0" eb="2">
      <t>イッパン</t>
    </rPh>
    <rPh sb="2" eb="4">
      <t>カイケイ</t>
    </rPh>
    <phoneticPr fontId="2"/>
  </si>
  <si>
    <t>-</t>
    <phoneticPr fontId="2"/>
  </si>
  <si>
    <t>-</t>
    <phoneticPr fontId="2"/>
  </si>
  <si>
    <t>鳥取県町村消防災害補償組合職員退職手当積立金特別会計</t>
    <rPh sb="0" eb="3">
      <t>トットリケン</t>
    </rPh>
    <rPh sb="3" eb="5">
      <t>チョウソン</t>
    </rPh>
    <rPh sb="5" eb="7">
      <t>ショウボウ</t>
    </rPh>
    <rPh sb="7" eb="9">
      <t>サイガイ</t>
    </rPh>
    <rPh sb="9" eb="11">
      <t>ホショウ</t>
    </rPh>
    <rPh sb="11" eb="13">
      <t>クミアイ</t>
    </rPh>
    <rPh sb="13" eb="15">
      <t>ショクイン</t>
    </rPh>
    <rPh sb="15" eb="17">
      <t>タイショク</t>
    </rPh>
    <rPh sb="17" eb="19">
      <t>テアテ</t>
    </rPh>
    <rPh sb="19" eb="21">
      <t>ツミタテ</t>
    </rPh>
    <rPh sb="21" eb="22">
      <t>キン</t>
    </rPh>
    <rPh sb="22" eb="24">
      <t>トクベツ</t>
    </rPh>
    <rPh sb="24" eb="26">
      <t>カイケイ</t>
    </rPh>
    <phoneticPr fontId="2"/>
  </si>
  <si>
    <t>後期高齢者医療特別会計</t>
    <rPh sb="0" eb="2">
      <t>コウキ</t>
    </rPh>
    <rPh sb="2" eb="5">
      <t>コウレイシャ</t>
    </rPh>
    <rPh sb="5" eb="7">
      <t>イリョウ</t>
    </rPh>
    <rPh sb="7" eb="9">
      <t>トクベツ</t>
    </rPh>
    <rPh sb="9" eb="11">
      <t>カイケイ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</si>
  <si>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</si>
  <si>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</si>
  <si>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</si>
  <si>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</si>
  <si>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</si>
  <si>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</si>
  <si>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</si>
  <si>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</si>
  <si>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</si>
  <si>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</si>
  <si>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</si>
  <si>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</si>
  <si>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</si>
  <si>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</si>
  <si>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</si>
  <si>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率は増加傾向にあり、類似団体と比べて高い。また、有形固定資産償却率は同程度である。今後は、施設の統廃合を含めた維持管理を行っていかなければ、経費の負担増が考えられる。そのため、未策定の個別施設計画を早急に策定する。</t>
    <phoneticPr fontId="5"/>
  </si>
  <si>
    <t>有形固定資産減価償却率</t>
    <phoneticPr fontId="5"/>
  </si>
  <si>
    <t>　将来負担比率は、近年一部事務組合の施設改修、中学校校舎の新設に伴う起債借入を行い、また、今後庁舎建設に伴う多額の起債借入も見込まれるため、将来負担は増加するものと思われる。
　実質公債費比率も、近年、投資事業を大幅に抑制してきたため、元利償還額は減少に転じていた。今後、借入れた起債の元金償還が始まるため、一時的に比率は増加する見込みである。将来に向かい負担が増大しないよう新規発行債については、事業規模の見直しなど抑制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</si>
</sst>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86312</c:v>
                </c:pt>
                <c:pt idx="1">
                  <c:v>463806</c:v>
                </c:pt>
                <c:pt idx="2">
                  <c:v>260835</c:v>
                </c:pt>
                <c:pt idx="3">
                  <c:v>96481</c:v>
                </c:pt>
                <c:pt idx="4">
                  <c:v>50967</c:v>
                </c:pt>
              </c:numCache>
            </c:numRef>
          </c:val>
          <c:smooth val="0"/>
        </c:ser>
        <c:dLbls>
          <c:showLegendKey val="0"/>
          <c:showVal val="0"/>
          <c:showCatName val="0"/>
          <c:showSerName val="0"/>
          <c:showPercent val="0"/>
          <c:showBubbleSize val="0"/>
        </c:dLbls>
        <c:marker val="1"/>
        <c:smooth val="0"/>
        <c:axId val="238048664"/>
        <c:axId val="126364360"/>
      </c:lineChart>
      <c:catAx>
        <c:axId val="238048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364360"/>
        <c:crosses val="autoZero"/>
        <c:auto val="1"/>
        <c:lblAlgn val="ctr"/>
        <c:lblOffset val="100"/>
        <c:tickLblSkip val="1"/>
        <c:tickMarkSkip val="1"/>
        <c:noMultiLvlLbl val="0"/>
      </c:catAx>
      <c:valAx>
        <c:axId val="12636436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048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6.37</c:v>
                </c:pt>
                <c:pt idx="1">
                  <c:v>7.46</c:v>
                </c:pt>
                <c:pt idx="2">
                  <c:v>8.57</c:v>
                </c:pt>
                <c:pt idx="3">
                  <c:v>10.46</c:v>
                </c:pt>
                <c:pt idx="4">
                  <c:v>11.47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39.67</c:v>
                </c:pt>
                <c:pt idx="1">
                  <c:v>44.05</c:v>
                </c:pt>
                <c:pt idx="2">
                  <c:v>38.880000000000003</c:v>
                </c:pt>
                <c:pt idx="3">
                  <c:v>40.28</c:v>
                </c:pt>
                <c:pt idx="4">
                  <c:v>41.28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44320320"/>
        <c:axId val="241970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10.029999999999999</c:v>
                </c:pt>
                <c:pt idx="1">
                  <c:v>3.29</c:v>
                </c:pt>
                <c:pt idx="2">
                  <c:v>-5.55</c:v>
                </c:pt>
                <c:pt idx="3">
                  <c:v>4.43</c:v>
                </c:pt>
                <c:pt idx="4">
                  <c:v>0.77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44320320"/>
        <c:axId val="241970912"/>
      </c:lineChart>
      <c:catAx>
        <c:axId val="24432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1970912"/>
        <c:crosses val="autoZero"/>
        <c:auto val="1"/>
        <c:lblAlgn val="ctr"/>
        <c:lblOffset val="100"/>
        <c:tickLblSkip val="1"/>
        <c:tickMarkSkip val="1"/>
        <c:noMultiLvlLbl val="0"/>
      </c:catAx>
      <c:valAx>
        <c:axId val="241970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32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2.78</c:v>
                </c:pt>
                <c:pt idx="2">
                  <c:v>#N/A</c:v>
                </c:pt>
                <c:pt idx="3">
                  <c:v>1.82</c:v>
                </c:pt>
                <c:pt idx="4">
                  <c:v>#N/A</c:v>
                </c:pt>
                <c:pt idx="5">
                  <c:v>0.6</c:v>
                </c:pt>
                <c:pt idx="6">
                  <c:v>#N/A</c:v>
                </c:pt>
                <c:pt idx="7">
                  <c:v>0.03</c:v>
                </c:pt>
                <c:pt idx="8">
                  <c:v>#N/A</c:v>
                </c:pt>
                <c:pt idx="9">
                  <c:v>0.06</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2.2000000000000002</c:v>
                </c:pt>
                <c:pt idx="5">
                  <c:v>#N/A</c:v>
                </c:pt>
                <c:pt idx="6">
                  <c:v>1.07</c:v>
                </c:pt>
                <c:pt idx="7">
                  <c:v>#N/A</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林業集落排水事業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0.04</c:v>
                </c:pt>
                <c:pt idx="4">
                  <c:v>0</c:v>
                </c:pt>
                <c:pt idx="5">
                  <c:v>0</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住宅新築資金等貸付事業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0.08</c:v>
                </c:pt>
                <c:pt idx="4">
                  <c:v>0</c:v>
                </c:pt>
                <c:pt idx="5">
                  <c:v>0</c:v>
                </c:pt>
                <c:pt idx="6">
                  <c:v>#N/A</c:v>
                </c:pt>
                <c:pt idx="7">
                  <c:v>0.11</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特定環境保全公共下水道事業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0.17</c:v>
                </c:pt>
                <c:pt idx="4">
                  <c:v>0</c:v>
                </c:pt>
                <c:pt idx="5">
                  <c:v>0</c:v>
                </c:pt>
                <c:pt idx="6">
                  <c:v>#N/A</c:v>
                </c:pt>
                <c:pt idx="7">
                  <c:v>0.09</c:v>
                </c:pt>
                <c:pt idx="8">
                  <c:v>#N/A</c:v>
                </c:pt>
                <c:pt idx="9">
                  <c:v>0.06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農業集落排水事業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0.54</c:v>
                </c:pt>
                <c:pt idx="2">
                  <c:v>#N/A</c:v>
                </c:pt>
                <c:pt idx="3">
                  <c:v>0.73</c:v>
                </c:pt>
                <c:pt idx="4">
                  <c:v>0</c:v>
                </c:pt>
                <c:pt idx="5">
                  <c:v>0</c:v>
                </c:pt>
                <c:pt idx="6">
                  <c:v>#N/A</c:v>
                </c:pt>
                <c:pt idx="7">
                  <c:v>0.13</c:v>
                </c:pt>
                <c:pt idx="8">
                  <c:v>#N/A</c:v>
                </c:pt>
                <c:pt idx="9">
                  <c:v>0.22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0.77</c:v>
                </c:pt>
                <c:pt idx="2">
                  <c:v>#N/A</c:v>
                </c:pt>
                <c:pt idx="3">
                  <c:v>0.73</c:v>
                </c:pt>
                <c:pt idx="4">
                  <c:v>#N/A</c:v>
                </c:pt>
                <c:pt idx="5">
                  <c:v>0.53</c:v>
                </c:pt>
                <c:pt idx="6">
                  <c:v>#N/A</c:v>
                </c:pt>
                <c:pt idx="7">
                  <c:v>0.37</c:v>
                </c:pt>
                <c:pt idx="8">
                  <c:v>#N/A</c:v>
                </c:pt>
                <c:pt idx="9">
                  <c:v>0.27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1.29</c:v>
                </c:pt>
                <c:pt idx="2">
                  <c:v>#N/A</c:v>
                </c:pt>
                <c:pt idx="3">
                  <c:v>0.17</c:v>
                </c:pt>
                <c:pt idx="4">
                  <c:v>#N/A</c:v>
                </c:pt>
                <c:pt idx="5">
                  <c:v>0.46</c:v>
                </c:pt>
                <c:pt idx="6">
                  <c:v>#N/A</c:v>
                </c:pt>
                <c:pt idx="7">
                  <c:v>1.1000000000000001</c:v>
                </c:pt>
                <c:pt idx="8">
                  <c:v>#N/A</c:v>
                </c:pt>
                <c:pt idx="9">
                  <c:v>1.89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6.36</c:v>
                </c:pt>
                <c:pt idx="2">
                  <c:v>#N/A</c:v>
                </c:pt>
                <c:pt idx="3">
                  <c:v>7.45</c:v>
                </c:pt>
                <c:pt idx="4">
                  <c:v>#N/A</c:v>
                </c:pt>
                <c:pt idx="5">
                  <c:v>8.5399999999999991</c:v>
                </c:pt>
                <c:pt idx="6">
                  <c:v>#N/A</c:v>
                </c:pt>
                <c:pt idx="7">
                  <c:v>10.42</c:v>
                </c:pt>
                <c:pt idx="8">
                  <c:v>#N/A</c:v>
                </c:pt>
                <c:pt idx="9">
                  <c:v>11.42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6544832"/>
        <c:axId val="239668328"/>
      </c:barChart>
      <c:catAx>
        <c:axId val="24654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668328"/>
        <c:crosses val="autoZero"/>
        <c:auto val="1"/>
        <c:lblAlgn val="ctr"/>
        <c:lblOffset val="100"/>
        <c:tickLblSkip val="1"/>
        <c:tickMarkSkip val="1"/>
        <c:noMultiLvlLbl val="0"/>
      </c:catAx>
      <c:valAx>
        <c:axId val="239668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544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546</c:v>
                </c:pt>
                <c:pt idx="5">
                  <c:v>476</c:v>
                </c:pt>
                <c:pt idx="8">
                  <c:v>458</c:v>
                </c:pt>
                <c:pt idx="11">
                  <c:v>401</c:v>
                </c:pt>
                <c:pt idx="14">
                  <c:v>390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46</c:v>
                </c:pt>
                <c:pt idx="3">
                  <c:v>25</c:v>
                </c:pt>
                <c:pt idx="6">
                  <c:v>25</c:v>
                </c:pt>
                <c:pt idx="9">
                  <c:v>24</c:v>
                </c:pt>
                <c:pt idx="12">
                  <c:v>42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128</c:v>
                </c:pt>
                <c:pt idx="3">
                  <c:v>132</c:v>
                </c:pt>
                <c:pt idx="6">
                  <c:v>124</c:v>
                </c:pt>
                <c:pt idx="9">
                  <c:v>125</c:v>
                </c:pt>
                <c:pt idx="12">
                  <c:v>165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615</c:v>
                </c:pt>
                <c:pt idx="3">
                  <c:v>547</c:v>
                </c:pt>
                <c:pt idx="6">
                  <c:v>470</c:v>
                </c:pt>
                <c:pt idx="9">
                  <c:v>398</c:v>
                </c:pt>
                <c:pt idx="12">
                  <c:v>378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6277376"/>
        <c:axId val="239290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244</c:v>
                </c:pt>
                <c:pt idx="2">
                  <c:v>#N/A</c:v>
                </c:pt>
                <c:pt idx="3">
                  <c:v>#N/A</c:v>
                </c:pt>
                <c:pt idx="4">
                  <c:v>228</c:v>
                </c:pt>
                <c:pt idx="5">
                  <c:v>#N/A</c:v>
                </c:pt>
                <c:pt idx="6">
                  <c:v>#N/A</c:v>
                </c:pt>
                <c:pt idx="7">
                  <c:v>161</c:v>
                </c:pt>
                <c:pt idx="8">
                  <c:v>#N/A</c:v>
                </c:pt>
                <c:pt idx="9">
                  <c:v>#N/A</c:v>
                </c:pt>
                <c:pt idx="10">
                  <c:v>146</c:v>
                </c:pt>
                <c:pt idx="11">
                  <c:v>#N/A</c:v>
                </c:pt>
                <c:pt idx="12">
                  <c:v>#N/A</c:v>
                </c:pt>
                <c:pt idx="13">
                  <c:v>195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6277376"/>
        <c:axId val="239290072"/>
      </c:lineChart>
      <c:catAx>
        <c:axId val="24627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290072"/>
        <c:crosses val="autoZero"/>
        <c:auto val="1"/>
        <c:lblAlgn val="ctr"/>
        <c:lblOffset val="100"/>
        <c:tickLblSkip val="1"/>
        <c:tickMarkSkip val="1"/>
        <c:noMultiLvlLbl val="0"/>
      </c:catAx>
      <c:valAx>
        <c:axId val="239290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27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3978</c:v>
                </c:pt>
                <c:pt idx="5">
                  <c:v>3851</c:v>
                </c:pt>
                <c:pt idx="8">
                  <c:v>3919</c:v>
                </c:pt>
                <c:pt idx="11">
                  <c:v>3949</c:v>
                </c:pt>
                <c:pt idx="14">
                  <c:v>4129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52</c:v>
                </c:pt>
                <c:pt idx="5">
                  <c:v>36</c:v>
                </c:pt>
                <c:pt idx="8">
                  <c:v>31</c:v>
                </c:pt>
                <c:pt idx="11">
                  <c:v>32</c:v>
                </c:pt>
                <c:pt idx="14">
                  <c:v>34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1238</c:v>
                </c:pt>
                <c:pt idx="5">
                  <c:v>1257</c:v>
                </c:pt>
                <c:pt idx="8">
                  <c:v>1115</c:v>
                </c:pt>
                <c:pt idx="11">
                  <c:v>1237</c:v>
                </c:pt>
                <c:pt idx="14">
                  <c:v>1295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2</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9</c:v>
                </c:pt>
                <c:pt idx="3">
                  <c:v>8</c:v>
                </c:pt>
                <c:pt idx="6">
                  <c:v>7</c:v>
                </c:pt>
                <c:pt idx="9">
                  <c:v>6</c:v>
                </c:pt>
                <c:pt idx="12">
                  <c:v>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263</c:v>
                </c:pt>
                <c:pt idx="3">
                  <c:v>243</c:v>
                </c:pt>
                <c:pt idx="6">
                  <c:v>132</c:v>
                </c:pt>
                <c:pt idx="9">
                  <c:v>125</c:v>
                </c:pt>
                <c:pt idx="12">
                  <c:v>21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62</c:v>
                </c:pt>
                <c:pt idx="3">
                  <c:v>231</c:v>
                </c:pt>
                <c:pt idx="6">
                  <c:v>250</c:v>
                </c:pt>
                <c:pt idx="9">
                  <c:v>244</c:v>
                </c:pt>
                <c:pt idx="12">
                  <c:v>217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2230</c:v>
                </c:pt>
                <c:pt idx="3">
                  <c:v>2171</c:v>
                </c:pt>
                <c:pt idx="6">
                  <c:v>2098</c:v>
                </c:pt>
                <c:pt idx="9">
                  <c:v>2063</c:v>
                </c:pt>
                <c:pt idx="12">
                  <c:v>2374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c:v>
                </c:pt>
                <c:pt idx="3">
                  <c:v>8</c:v>
                </c:pt>
                <c:pt idx="6">
                  <c:v>4</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3815</c:v>
                </c:pt>
                <c:pt idx="3">
                  <c:v>3809</c:v>
                </c:pt>
                <c:pt idx="6">
                  <c:v>3862</c:v>
                </c:pt>
                <c:pt idx="9">
                  <c:v>3862</c:v>
                </c:pt>
                <c:pt idx="12">
                  <c:v>3931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3134400"/>
        <c:axId val="196236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1125</c:v>
                </c:pt>
                <c:pt idx="2">
                  <c:v>#N/A</c:v>
                </c:pt>
                <c:pt idx="3">
                  <c:v>#N/A</c:v>
                </c:pt>
                <c:pt idx="4">
                  <c:v>1327</c:v>
                </c:pt>
                <c:pt idx="5">
                  <c:v>#N/A</c:v>
                </c:pt>
                <c:pt idx="6">
                  <c:v>#N/A</c:v>
                </c:pt>
                <c:pt idx="7">
                  <c:v>1288</c:v>
                </c:pt>
                <c:pt idx="8">
                  <c:v>#N/A</c:v>
                </c:pt>
                <c:pt idx="9">
                  <c:v>#N/A</c:v>
                </c:pt>
                <c:pt idx="10">
                  <c:v>1084</c:v>
                </c:pt>
                <c:pt idx="11">
                  <c:v>#N/A</c:v>
                </c:pt>
                <c:pt idx="12">
                  <c:v>#N/A</c:v>
                </c:pt>
                <c:pt idx="13">
                  <c:v>1090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3134400"/>
        <c:axId val="196236728"/>
      </c:lineChart>
      <c:catAx>
        <c:axId val="24313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6236728"/>
        <c:crosses val="autoZero"/>
        <c:auto val="1"/>
        <c:lblAlgn val="ctr"/>
        <c:lblOffset val="100"/>
        <c:tickLblSkip val="1"/>
        <c:tickMarkSkip val="1"/>
        <c:noMultiLvlLbl val="0"/>
      </c:catAx>
      <c:valAx>
        <c:axId val="196236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13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{71869B09-5399-4576-8320-AABA9A521A16}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{0F3D341B-D40F-45E9-99B7-204815A0EDC7}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{802ED14E-C591-4BDC-B3E0-413E779E260D}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{8C9C0BC7-B22F-40EC-A4B0-9AA816A97DE0}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{FF1AC6A3-7F00-4867-B4DF-144F480F33BA}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55.8</c:v>
                </c:pt>
              </c:numCache>
            </c:numRef>
          </c:xVal>
          <c:yVal>
            <c:numRef>
              <c:f>公会計指標分析・財政指標組合せ分析表!$K$51:$O$51</c:f>
              <c:numCache>
                <c:formatCode>#,##0.0;"▲ "#,##0.0</c:formatCode>
                <c:ptCount val="5"/>
                <c:pt idx="3">
                  <c:v>63.2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{61B35C98-B30F-4584-BBB8-10071D27AA10}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{434FF7E5-1BEE-475A-A7B3-2BD484E91026}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{EFD8E560-BD5D-4ED0-8510-AAF1185FF361}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{54BD8DC6-8D80-4204-80E1-39ABC440525A}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{900FE22E-B0E3-42DD-AC7F-73F2205A0392}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43042480"/>
        <c:axId val="243042872"/>
      </c:scatterChart>
      <c:valAx>
        <c:axId val="243042480"/>
        <c:scaling>
          <c:orientation val="minMax"/>
          <c:max val="56"/>
          <c:min val="54.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042872"/>
        <c:crosses val="autoZero"/>
        <c:crossBetween val="midCat"/>
      </c:valAx>
      <c:valAx>
        <c:axId val="243042872"/>
        <c:scaling>
          <c:orientation val="minMax"/>
          <c:max val="74"/>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304248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{9F435EFF-B4B4-49AD-9EDE-4DB8A6E4267C}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{C3092C5D-F341-4F27-80BC-386ED9563B9A}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{A4F705CF-FB71-44CC-ADE1-41CED1FB4614}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{44F2456E-6DF1-4A8B-BBCF-A487559D1958}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{D5B44D18-9A65-480C-B33E-21BCF06DB6D9}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c:v>
                </c:pt>
                <c:pt idx="1">
                  <c:v>15.4</c:v>
                </c:pt>
                <c:pt idx="2">
                  <c:v>12.7</c:v>
                </c:pt>
                <c:pt idx="3">
                  <c:v>10.7</c:v>
                </c:pt>
                <c:pt idx="4">
                  <c:v>10</c:v>
                </c:pt>
              </c:numCache>
            </c:numRef>
          </c:xVal>
          <c:yVal>
            <c:numRef>
              <c:f>公会計指標分析・財政指標組合せ分析表!$K$73:$O$73</c:f>
              <c:numCache>
                <c:formatCode>#,##0.0;"▲ "#,##0.0</c:formatCode>
                <c:ptCount val="5"/>
                <c:pt idx="0">
                  <c:v>66.8</c:v>
                </c:pt>
                <c:pt idx="1">
                  <c:v>80.5</c:v>
                </c:pt>
                <c:pt idx="2">
                  <c:v>80.2</c:v>
                </c:pt>
                <c:pt idx="3">
                  <c:v>63.2</c:v>
                </c:pt>
                <c:pt idx="4">
                  <c:v>65.099999999999994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{A54D6106-8D63-4F26-B583-E8130F605E57}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{BB90AA2D-FD54-4B15-B99A-B8179FB4C4B3}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{FA76C5F4-FCC1-48ED-B8B3-F1A93D699B69}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{F931CB1A-F17E-4686-ACD3-AB840DF3B242}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{DBE58F52-7E46-4392-A613-DEFFD1423278}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43043656"/>
        <c:axId val="243044048"/>
      </c:scatterChart>
      <c:valAx>
        <c:axId val="243043656"/>
        <c:scaling>
          <c:orientation val="minMax"/>
          <c:max val="17.8"/>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044048"/>
        <c:crosses val="autoZero"/>
        <c:crossBetween val="midCat"/>
      </c:valAx>
      <c:valAx>
        <c:axId val="243044048"/>
        <c:scaling>
          <c:orientation val="minMax"/>
          <c:max val="9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3043656"/>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ついては、繰出し基準額を計上したためである。今後は一部事務組合等の施設改修などの大規模事業による借入の影響で一時的に上昇が見込まれるが、徐々に減少していく予定である。</a:t>
          </a:r>
        </a:p>
        <a:p>
          <a:r>
            <a:rPr kumimoji="1" lang="ja-JP" altLang="en-US" sz="1400">
              <a:latin typeface="ＭＳ ゴシック" pitchFamily="49" charset="-128"/>
              <a:ea typeface="ＭＳ ゴシック" pitchFamily="49" charset="-128"/>
            </a:rPr>
            <a:t>　新規債発行については、財政状況を見極めながら適正に管理していかなければならない。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一部事務組合等の建設改修に伴う負担、また今後行われる新庁舎建設に係る負担もあり増加が見込まれる。</a:t>
          </a:r>
        </a:p>
        <a:p>
          <a:r>
            <a:rPr kumimoji="1" lang="ja-JP" altLang="en-US" sz="1400">
              <a:latin typeface="ＭＳ ゴシック" pitchFamily="49" charset="-128"/>
              <a:ea typeface="ＭＳ ゴシック" pitchFamily="49" charset="-128"/>
            </a:rPr>
            <a:t>　将来負担のためにも基金等の確保が重要であり、新規発行債も抑制していく必要がある。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鳥取県江府町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3,102
3,090
124.52
3,740,534
3,485,968
235,679
2,054,962
3,931,215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65.1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類似団体と同程度である。未策定である個別施設計画を早急に策定するとともに、老朽化状況の調査も行い適正に管理していく。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64" name="直線コネクタ 63"/>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65"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66" name="直線コネクタ 65"/>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67"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68" name="直線コネクタ 67"/>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69"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0" name="フローチャート : 判断 69"/>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1" name="フローチャート : 判断 70"/>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16510</xdr:rowOff>
    </xdr:from>
    <xdr:to>
      <xdr:col>3</xdr:col>
      <xdr:colOff>511175</xdr:colOff>
      <xdr:row>32</xdr:row>
      <xdr:rowOff>118110</xdr:rowOff>
    </xdr:to>
    <xdr:sp macro="" textlink="">
      <xdr:nvSpPr>
        <xdr:cNvPr id="77" name="円/楕円 76"/>
        <xdr:cNvSpPr/>
      </xdr:nvSpPr>
      <xdr:spPr>
        <a:xfrm>
          <a:off x="4000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52933</xdr:rowOff>
    </xdr:from>
    <xdr:ext cx="405111" cy="259045"/>
    <xdr:sp macro="" textlink="">
      <xdr:nvSpPr>
        <xdr:cNvPr id="78" name="n_1aveValue有形固定資産減価償却率"/>
        <xdr:cNvSpPr txBox="1"/>
      </xdr:nvSpPr>
      <xdr:spPr>
        <a:xfrm>
          <a:off x="3836043"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134637</xdr:rowOff>
    </xdr:from>
    <xdr:ext cx="405111" cy="259045"/>
    <xdr:sp macro="" textlink="">
      <xdr:nvSpPr>
        <xdr:cNvPr id="79" name="n_1mainValue有形固定資産減価償却率"/>
        <xdr:cNvSpPr txBox="1"/>
      </xdr:nvSpPr>
      <xdr:spPr>
        <a:xfrm>
          <a:off x="3836043"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鳥取県江府町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3,102
3,090
124.52
3,740,534
3,485,968
235,679
2,054,962
3,931,215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65.1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105410</xdr:rowOff>
    </xdr:from>
    <xdr:to>
      <xdr:col>5</xdr:col>
      <xdr:colOff>409575</xdr:colOff>
      <xdr:row>40</xdr:row>
      <xdr:rowOff>35560</xdr:rowOff>
    </xdr:to>
    <xdr:sp macro="" textlink="">
      <xdr:nvSpPr>
        <xdr:cNvPr id="68" name="円/楕円 67"/>
        <xdr:cNvSpPr/>
      </xdr:nvSpPr>
      <xdr:spPr>
        <a:xfrm>
          <a:off x="3746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104411</xdr:rowOff>
    </xdr:from>
    <xdr:ext cx="405111" cy="259045"/>
    <xdr:sp macro="" textlink="">
      <xdr:nvSpPr>
        <xdr:cNvPr id="69" name="n_1aveValue【道路】&#10;有形固定資産減価償却率"/>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52087</xdr:rowOff>
    </xdr:from>
    <xdr:ext cx="405111" cy="259045"/>
    <xdr:sp macro="" textlink="">
      <xdr:nvSpPr>
        <xdr:cNvPr id="70" name="n_1mainValue【道路】&#10;有形固定資産減価償却率"/>
        <xdr:cNvSpPr txBox="1"/>
      </xdr:nvSpPr>
      <xdr:spPr>
        <a:xfrm>
          <a:off x="3582043" y="656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55187</xdr:rowOff>
    </xdr:from>
    <xdr:to>
      <xdr:col>14</xdr:col>
      <xdr:colOff>79375</xdr:colOff>
      <xdr:row>41</xdr:row>
      <xdr:rowOff>156787</xdr:rowOff>
    </xdr:to>
    <xdr:sp macro="" textlink="">
      <xdr:nvSpPr>
        <xdr:cNvPr id="107" name="円/楕円 106"/>
        <xdr:cNvSpPr/>
      </xdr:nvSpPr>
      <xdr:spPr>
        <a:xfrm>
          <a:off x="9588500" y="70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147914</xdr:rowOff>
    </xdr:from>
    <xdr:ext cx="534377" cy="259045"/>
    <xdr:sp macro="" textlink="">
      <xdr:nvSpPr>
        <xdr:cNvPr id="109" name="n_1mainValue【道路】&#10;一人当たり延長"/>
        <xdr:cNvSpPr txBox="1"/>
      </xdr:nvSpPr>
      <xdr:spPr>
        <a:xfrm>
          <a:off x="9359410" y="717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2" name="直線コネクタ 131"/>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3"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4" name="直線コネクタ 133"/>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5"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6" name="直線コネクタ 135"/>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38" name="フローチャート : 判断 13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39" name="フローチャート : 判断 138"/>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65786</xdr:rowOff>
    </xdr:from>
    <xdr:to>
      <xdr:col>5</xdr:col>
      <xdr:colOff>409575</xdr:colOff>
      <xdr:row>61</xdr:row>
      <xdr:rowOff>167386</xdr:rowOff>
    </xdr:to>
    <xdr:sp macro="" textlink="">
      <xdr:nvSpPr>
        <xdr:cNvPr id="145" name="円/楕円 144"/>
        <xdr:cNvSpPr/>
      </xdr:nvSpPr>
      <xdr:spPr>
        <a:xfrm>
          <a:off x="3746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39641</xdr:rowOff>
    </xdr:from>
    <xdr:ext cx="405111" cy="259045"/>
    <xdr:sp macro="" textlink="">
      <xdr:nvSpPr>
        <xdr:cNvPr id="146" name="n_1aveValue【橋りょう・トンネル】&#10;有形固定資産減価償却率"/>
        <xdr:cNvSpPr txBox="1"/>
      </xdr:nvSpPr>
      <xdr:spPr>
        <a:xfrm>
          <a:off x="3582043"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12463</xdr:rowOff>
    </xdr:from>
    <xdr:ext cx="405111" cy="259045"/>
    <xdr:sp macro="" textlink="">
      <xdr:nvSpPr>
        <xdr:cNvPr id="147" name="n_1mainValue【橋りょう・トンネル】&#10;有形固定資産減価償却率"/>
        <xdr:cNvSpPr txBox="1"/>
      </xdr:nvSpPr>
      <xdr:spPr>
        <a:xfrm>
          <a:off x="3582043" y="102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3" name="テキスト ボックス 16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5" name="テキスト ボックス 16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7" name="テキスト ボックス 16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1" name="直線コネクタ 170"/>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2"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3" name="直線コネクタ 172"/>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4"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5" name="直線コネクタ 174"/>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6"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7" name="フローチャート : 判断 176"/>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78" name="フローチャート : 判断 177"/>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84351</xdr:rowOff>
    </xdr:from>
    <xdr:to>
      <xdr:col>14</xdr:col>
      <xdr:colOff>79375</xdr:colOff>
      <xdr:row>61</xdr:row>
      <xdr:rowOff>14501</xdr:rowOff>
    </xdr:to>
    <xdr:sp macro="" textlink="">
      <xdr:nvSpPr>
        <xdr:cNvPr id="184" name="円/楕円 183"/>
        <xdr:cNvSpPr/>
      </xdr:nvSpPr>
      <xdr:spPr>
        <a:xfrm>
          <a:off x="9588500" y="1037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136561</xdr:rowOff>
    </xdr:from>
    <xdr:ext cx="599010" cy="259045"/>
    <xdr:sp macro="" textlink="">
      <xdr:nvSpPr>
        <xdr:cNvPr id="185" name="n_1aveValue【橋りょう・トンネル】&#10;一人当たり有形固定資産（償却資産）額"/>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5628</xdr:rowOff>
    </xdr:from>
    <xdr:ext cx="599010" cy="259045"/>
    <xdr:sp macro="" textlink="">
      <xdr:nvSpPr>
        <xdr:cNvPr id="186" name="n_1mainValue【橋りょう・トンネル】&#10;一人当たり有形固定資産（償却資産）額"/>
        <xdr:cNvSpPr txBox="1"/>
      </xdr:nvSpPr>
      <xdr:spPr>
        <a:xfrm>
          <a:off x="9327094" y="1046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822,637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9" name="直線コネクタ 208"/>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0"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1" name="直線コネクタ 210"/>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2"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3" name="直線コネクタ 212"/>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4"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5" name="フローチャート : 判断 214"/>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6" name="フローチャート : 判断 215"/>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10161</xdr:rowOff>
    </xdr:from>
    <xdr:to>
      <xdr:col>5</xdr:col>
      <xdr:colOff>409575</xdr:colOff>
      <xdr:row>78</xdr:row>
      <xdr:rowOff>111761</xdr:rowOff>
    </xdr:to>
    <xdr:sp macro="" textlink="">
      <xdr:nvSpPr>
        <xdr:cNvPr id="222" name="円/楕円 221"/>
        <xdr:cNvSpPr/>
      </xdr:nvSpPr>
      <xdr:spPr>
        <a:xfrm>
          <a:off x="3746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3" name="n_1aveValue【公営住宅】&#10;有形固定資産減価償却率"/>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128288</xdr:rowOff>
    </xdr:from>
    <xdr:ext cx="405111" cy="259045"/>
    <xdr:sp macro="" textlink="">
      <xdr:nvSpPr>
        <xdr:cNvPr id="224" name="n_1mainValue【公営住宅】&#10;有形固定資産減価償却率"/>
        <xdr:cNvSpPr txBox="1"/>
      </xdr:nvSpPr>
      <xdr:spPr>
        <a:xfrm>
          <a:off x="3582043"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244" name="テキスト ボックス 243"/>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6" name="テキスト ボックス 24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8" name="テキスト ボックス 24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250" name="直線コネクタ 249"/>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251" name="【公営住宅】&#10;一人当たり面積最小値テキスト"/>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252" name="直線コネクタ 251"/>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253" name="【公営住宅】&#10;一人当たり面積最大値テキスト"/>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254" name="直線コネクタ 253"/>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255" name="【公営住宅】&#10;一人当たり面積平均値テキスト"/>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256" name="フローチャート : 判断 255"/>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66766</xdr:rowOff>
    </xdr:from>
    <xdr:to>
      <xdr:col>14</xdr:col>
      <xdr:colOff>79375</xdr:colOff>
      <xdr:row>84</xdr:row>
      <xdr:rowOff>168366</xdr:rowOff>
    </xdr:to>
    <xdr:sp macro="" textlink="">
      <xdr:nvSpPr>
        <xdr:cNvPr id="257" name="フローチャート : 判断 256"/>
        <xdr:cNvSpPr/>
      </xdr:nvSpPr>
      <xdr:spPr>
        <a:xfrm>
          <a:off x="9588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37266</xdr:rowOff>
    </xdr:from>
    <xdr:to>
      <xdr:col>14</xdr:col>
      <xdr:colOff>79375</xdr:colOff>
      <xdr:row>86</xdr:row>
      <xdr:rowOff>138866</xdr:rowOff>
    </xdr:to>
    <xdr:sp macro="" textlink="">
      <xdr:nvSpPr>
        <xdr:cNvPr id="263" name="円/楕円 262"/>
        <xdr:cNvSpPr/>
      </xdr:nvSpPr>
      <xdr:spPr>
        <a:xfrm>
          <a:off x="9588500" y="1478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13443</xdr:rowOff>
    </xdr:from>
    <xdr:ext cx="469744" cy="259045"/>
    <xdr:sp macro="" textlink="">
      <xdr:nvSpPr>
        <xdr:cNvPr id="264" name="n_1aveValue【公営住宅】&#10;一人当たり面積"/>
        <xdr:cNvSpPr txBox="1"/>
      </xdr:nvSpPr>
      <xdr:spPr>
        <a:xfrm>
          <a:off x="93917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129993</xdr:rowOff>
    </xdr:from>
    <xdr:ext cx="469744" cy="259045"/>
    <xdr:sp macro="" textlink="">
      <xdr:nvSpPr>
        <xdr:cNvPr id="265" name="n_1mainValue【公営住宅】&#10;一人当たり面積"/>
        <xdr:cNvSpPr txBox="1"/>
      </xdr:nvSpPr>
      <xdr:spPr>
        <a:xfrm>
          <a:off x="9391727" y="1487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151,351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2" name="直線コネクタ 29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3" name="テキスト ボックス 29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4" name="直線コネクタ 29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5" name="テキスト ボックス 29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6" name="直線コネクタ 29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7" name="テキスト ボックス 29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8" name="直線コネクタ 29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9" name="テキスト ボックス 29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0" name="直線コネクタ 29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1" name="テキスト ボックス 30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2" name="直線コネクタ 30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3" name="テキスト ボックス 30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07" name="直線コネクタ 306"/>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08"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09" name="直線コネクタ 308"/>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0"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1" name="直線コネクタ 310"/>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2"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3" name="フローチャート : 判断 312"/>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4" name="フローチャート : 判断 313"/>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59690</xdr:rowOff>
    </xdr:from>
    <xdr:to>
      <xdr:col>22</xdr:col>
      <xdr:colOff>415925</xdr:colOff>
      <xdr:row>36</xdr:row>
      <xdr:rowOff>161290</xdr:rowOff>
    </xdr:to>
    <xdr:sp macro="" textlink="">
      <xdr:nvSpPr>
        <xdr:cNvPr id="320" name="円/楕円 319"/>
        <xdr:cNvSpPr/>
      </xdr:nvSpPr>
      <xdr:spPr>
        <a:xfrm>
          <a:off x="15430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21" name="n_1aveValue【認定こども園・幼稚園・保育所】&#10;有形固定資産減価償却率"/>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6367</xdr:rowOff>
    </xdr:from>
    <xdr:ext cx="405111" cy="259045"/>
    <xdr:sp macro="" textlink="">
      <xdr:nvSpPr>
        <xdr:cNvPr id="322" name="n_1mainValue【認定こども園・幼稚園・保育所】&#10;有形固定資産減価償却率"/>
        <xdr:cNvSpPr txBox="1"/>
      </xdr:nvSpPr>
      <xdr:spPr>
        <a:xfrm>
          <a:off x="15266043"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3" name="直線コネクタ 3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4" name="テキスト ボックス 33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5" name="直線コネクタ 3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6" name="テキスト ボックス 335"/>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7" name="直線コネクタ 3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38" name="テキスト ボックス 337"/>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9" name="直線コネクタ 3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0" name="テキスト ボックス 339"/>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2" name="テキスト ボックス 341"/>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4" name="直線コネクタ 343"/>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5"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6" name="直線コネクタ 345"/>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47"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48" name="直線コネクタ 347"/>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49"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0" name="フローチャート : 判断 349"/>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1" name="フローチャート : 判断 350"/>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66548</xdr:rowOff>
    </xdr:from>
    <xdr:to>
      <xdr:col>31</xdr:col>
      <xdr:colOff>85725</xdr:colOff>
      <xdr:row>41</xdr:row>
      <xdr:rowOff>168148</xdr:rowOff>
    </xdr:to>
    <xdr:sp macro="" textlink="">
      <xdr:nvSpPr>
        <xdr:cNvPr id="357" name="円/楕円 356"/>
        <xdr:cNvSpPr/>
      </xdr:nvSpPr>
      <xdr:spPr>
        <a:xfrm>
          <a:off x="212725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11991</xdr:rowOff>
    </xdr:from>
    <xdr:ext cx="469744" cy="259045"/>
    <xdr:sp macro="" textlink="">
      <xdr:nvSpPr>
        <xdr:cNvPr id="358" name="n_1aveValue【認定こども園・幼稚園・保育所】&#10;一人当たり面積"/>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159275</xdr:rowOff>
    </xdr:from>
    <xdr:ext cx="469744" cy="259045"/>
    <xdr:sp macro="" textlink="">
      <xdr:nvSpPr>
        <xdr:cNvPr id="359" name="n_1mainValue【認定こども園・幼稚園・保育所】&#10;一人当たり面積"/>
        <xdr:cNvSpPr txBox="1"/>
      </xdr:nvSpPr>
      <xdr:spPr>
        <a:xfrm>
          <a:off x="21075727" y="71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0" name="テキスト ボックス 36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1" name="直線コネクタ 37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2" name="テキスト ボックス 37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3" name="直線コネクタ 37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4" name="テキスト ボックス 37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5" name="直線コネクタ 37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6" name="テキスト ボックス 37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7" name="直線コネクタ 37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8" name="テキスト ボックス 37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0" name="テキスト ボックス 3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153162</xdr:rowOff>
    </xdr:from>
    <xdr:to>
      <xdr:col>23</xdr:col>
      <xdr:colOff>516889</xdr:colOff>
      <xdr:row>61</xdr:row>
      <xdr:rowOff>13716</xdr:rowOff>
    </xdr:to>
    <xdr:cxnSp macro="">
      <xdr:nvCxnSpPr>
        <xdr:cNvPr id="382" name="直線コネクタ 381"/>
        <xdr:cNvCxnSpPr/>
      </xdr:nvCxnSpPr>
      <xdr:spPr>
        <a:xfrm flipV="1">
          <a:off x="16318864" y="9582912"/>
          <a:ext cx="0" cy="88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17543</xdr:rowOff>
    </xdr:from>
    <xdr:ext cx="405111" cy="259045"/>
    <xdr:sp macro="" textlink="">
      <xdr:nvSpPr>
        <xdr:cNvPr id="383" name="【学校施設】&#10;有形固定資産減価償却率最小値テキスト"/>
        <xdr:cNvSpPr txBox="1"/>
      </xdr:nvSpPr>
      <xdr:spPr>
        <a:xfrm>
          <a:off x="16408400" y="1047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61</xdr:row>
      <xdr:rowOff>13716</xdr:rowOff>
    </xdr:from>
    <xdr:to>
      <xdr:col>23</xdr:col>
      <xdr:colOff>606425</xdr:colOff>
      <xdr:row>61</xdr:row>
      <xdr:rowOff>13716</xdr:rowOff>
    </xdr:to>
    <xdr:cxnSp macro="">
      <xdr:nvCxnSpPr>
        <xdr:cNvPr id="384" name="直線コネクタ 383"/>
        <xdr:cNvCxnSpPr/>
      </xdr:nvCxnSpPr>
      <xdr:spPr>
        <a:xfrm>
          <a:off x="16230600" y="1047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99839</xdr:rowOff>
    </xdr:from>
    <xdr:ext cx="405111" cy="259045"/>
    <xdr:sp macro="" textlink="">
      <xdr:nvSpPr>
        <xdr:cNvPr id="385" name="【学校施設】&#10;有形固定資産減価償却率最大値テキスト"/>
        <xdr:cNvSpPr txBox="1"/>
      </xdr:nvSpPr>
      <xdr:spPr>
        <a:xfrm>
          <a:off x="16408400" y="935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153162</xdr:rowOff>
    </xdr:from>
    <xdr:to>
      <xdr:col>23</xdr:col>
      <xdr:colOff>606425</xdr:colOff>
      <xdr:row>55</xdr:row>
      <xdr:rowOff>153162</xdr:rowOff>
    </xdr:to>
    <xdr:cxnSp macro="">
      <xdr:nvCxnSpPr>
        <xdr:cNvPr id="386" name="直線コネクタ 385"/>
        <xdr:cNvCxnSpPr/>
      </xdr:nvCxnSpPr>
      <xdr:spPr>
        <a:xfrm>
          <a:off x="16230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779</xdr:rowOff>
    </xdr:from>
    <xdr:ext cx="405111" cy="259045"/>
    <xdr:sp macro="" textlink="">
      <xdr:nvSpPr>
        <xdr:cNvPr id="387" name="【学校施設】&#10;有形固定資産減価償却率平均値テキスト"/>
        <xdr:cNvSpPr txBox="1"/>
      </xdr:nvSpPr>
      <xdr:spPr>
        <a:xfrm>
          <a:off x="16408400" y="99448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22352</xdr:rowOff>
    </xdr:from>
    <xdr:to>
      <xdr:col>23</xdr:col>
      <xdr:colOff>568325</xdr:colOff>
      <xdr:row>58</xdr:row>
      <xdr:rowOff>123952</xdr:rowOff>
    </xdr:to>
    <xdr:sp macro="" textlink="">
      <xdr:nvSpPr>
        <xdr:cNvPr id="388" name="フローチャート : 判断 387"/>
        <xdr:cNvSpPr/>
      </xdr:nvSpPr>
      <xdr:spPr>
        <a:xfrm>
          <a:off x="16268700" y="996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148082</xdr:rowOff>
    </xdr:from>
    <xdr:to>
      <xdr:col>22</xdr:col>
      <xdr:colOff>415925</xdr:colOff>
      <xdr:row>59</xdr:row>
      <xdr:rowOff>78232</xdr:rowOff>
    </xdr:to>
    <xdr:sp macro="" textlink="">
      <xdr:nvSpPr>
        <xdr:cNvPr id="389" name="フローチャート : 判断 388"/>
        <xdr:cNvSpPr/>
      </xdr:nvSpPr>
      <xdr:spPr>
        <a:xfrm>
          <a:off x="15430500" y="1009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157226</xdr:rowOff>
    </xdr:from>
    <xdr:to>
      <xdr:col>22</xdr:col>
      <xdr:colOff>415925</xdr:colOff>
      <xdr:row>64</xdr:row>
      <xdr:rowOff>87376</xdr:rowOff>
    </xdr:to>
    <xdr:sp macro="" textlink="">
      <xdr:nvSpPr>
        <xdr:cNvPr id="395" name="円/楕円 394"/>
        <xdr:cNvSpPr/>
      </xdr:nvSpPr>
      <xdr:spPr>
        <a:xfrm>
          <a:off x="15430500" y="1095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94759</xdr:rowOff>
    </xdr:from>
    <xdr:ext cx="405111" cy="259045"/>
    <xdr:sp macro="" textlink="">
      <xdr:nvSpPr>
        <xdr:cNvPr id="396" name="n_1aveValue【学校施設】&#10;有形固定資産減価償却率"/>
        <xdr:cNvSpPr txBox="1"/>
      </xdr:nvSpPr>
      <xdr:spPr>
        <a:xfrm>
          <a:off x="15266043" y="986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78503</xdr:rowOff>
    </xdr:from>
    <xdr:ext cx="405111" cy="259045"/>
    <xdr:sp macro="" textlink="">
      <xdr:nvSpPr>
        <xdr:cNvPr id="397" name="n_1mainValue【学校施設】&#10;有形固定資産減価償却率"/>
        <xdr:cNvSpPr txBox="1"/>
      </xdr:nvSpPr>
      <xdr:spPr>
        <a:xfrm>
          <a:off x="15266043" y="1105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8" name="直線コネクタ 40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9" name="テキスト ボックス 40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0" name="直線コネクタ 40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1" name="テキスト ボックス 41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2" name="直線コネクタ 4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3" name="テキスト ボックス 412"/>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4" name="直線コネクタ 41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15" name="テキスト ボックス 414"/>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6" name="直線コネクタ 41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17" name="テキスト ボックス 41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9" name="テキスト ボックス 41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1" name="直線コネクタ 420"/>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2"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3" name="直線コネクタ 422"/>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4"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25" name="直線コネクタ 424"/>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26"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27" name="フローチャート : 判断 426"/>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28" name="フローチャート : 判断 427"/>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52375</xdr:rowOff>
    </xdr:from>
    <xdr:to>
      <xdr:col>31</xdr:col>
      <xdr:colOff>85725</xdr:colOff>
      <xdr:row>63</xdr:row>
      <xdr:rowOff>153975</xdr:rowOff>
    </xdr:to>
    <xdr:sp macro="" textlink="">
      <xdr:nvSpPr>
        <xdr:cNvPr id="434" name="円/楕円 433"/>
        <xdr:cNvSpPr/>
      </xdr:nvSpPr>
      <xdr:spPr>
        <a:xfrm>
          <a:off x="21272500" y="108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35" name="n_1aveValue【学校施設】&#10;一人当たり面積"/>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145102</xdr:rowOff>
    </xdr:from>
    <xdr:ext cx="469744" cy="259045"/>
    <xdr:sp macro="" textlink="">
      <xdr:nvSpPr>
        <xdr:cNvPr id="436" name="n_1mainValue【学校施設】&#10;一人当たり面積"/>
        <xdr:cNvSpPr txBox="1"/>
      </xdr:nvSpPr>
      <xdr:spPr>
        <a:xfrm>
          <a:off x="21075727" y="1094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38" name="正方形/長方形 437"/>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39" name="正方形/長方形 438"/>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0" name="正方形/長方形 439"/>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1" name="正方形/長方形 440"/>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2" name="正方形/長方形 4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3" name="テキスト ボックス 4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4" name="直線コネクタ 4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45" name="テキスト ボックス 44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6" name="直線コネクタ 44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7" name="テキスト ボックス 44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8" name="直線コネクタ 44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9" name="テキスト ボックス 44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0" name="直線コネクタ 44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1" name="テキスト ボックス 45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2" name="直線コネクタ 45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3" name="テキスト ボックス 45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4" name="直線コネクタ 45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55" name="テキスト ボックス 45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6" name="直線コネクタ 4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57" name="テキスト ボックス 45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78</xdr:row>
      <xdr:rowOff>135889</xdr:rowOff>
    </xdr:from>
    <xdr:to>
      <xdr:col>22</xdr:col>
      <xdr:colOff>415925</xdr:colOff>
      <xdr:row>79</xdr:row>
      <xdr:rowOff>66039</xdr:rowOff>
    </xdr:to>
    <xdr:sp macro="" textlink="">
      <xdr:nvSpPr>
        <xdr:cNvPr id="459" name="フローチャート : 判断 458"/>
        <xdr:cNvSpPr/>
      </xdr:nvSpPr>
      <xdr:spPr>
        <a:xfrm>
          <a:off x="15430500" y="135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0" name="テキスト ボックス 4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1" name="テキスト ボックス 4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2" name="テキスト ボックス 4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3" name="テキスト ボックス 4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4" name="テキスト ボックス 4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10161</xdr:rowOff>
    </xdr:from>
    <xdr:to>
      <xdr:col>22</xdr:col>
      <xdr:colOff>415925</xdr:colOff>
      <xdr:row>80</xdr:row>
      <xdr:rowOff>111761</xdr:rowOff>
    </xdr:to>
    <xdr:sp macro="" textlink="">
      <xdr:nvSpPr>
        <xdr:cNvPr id="465" name="円/楕円 464"/>
        <xdr:cNvSpPr/>
      </xdr:nvSpPr>
      <xdr:spPr>
        <a:xfrm>
          <a:off x="15430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82566</xdr:rowOff>
    </xdr:from>
    <xdr:ext cx="405111" cy="259045"/>
    <xdr:sp macro="" textlink="">
      <xdr:nvSpPr>
        <xdr:cNvPr id="466" name="n_1aveValue【児童館】&#10;有形固定資産減価償却率"/>
        <xdr:cNvSpPr txBox="1"/>
      </xdr:nvSpPr>
      <xdr:spPr>
        <a:xfrm>
          <a:off x="15266043"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102888</xdr:rowOff>
    </xdr:from>
    <xdr:ext cx="405111" cy="259045"/>
    <xdr:sp macro="" textlink="">
      <xdr:nvSpPr>
        <xdr:cNvPr id="467" name="n_1mainValue【児童館】&#10;有形固定資産減価償却率"/>
        <xdr:cNvSpPr txBox="1"/>
      </xdr:nvSpPr>
      <xdr:spPr>
        <a:xfrm>
          <a:off x="15266043"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68" name="正方形/長方形 4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69" name="正方形/長方形 468"/>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70" name="正方形/長方形 469"/>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71" name="正方形/長方形 470"/>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72" name="正方形/長方形 471"/>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3" name="正方形/長方形 4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4" name="テキスト ボックス 4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5" name="直線コネクタ 4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76" name="テキスト ボックス 47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77" name="直線コネクタ 47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78" name="テキスト ボックス 47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79" name="直線コネクタ 47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80" name="テキスト ボックス 47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81" name="直線コネクタ 48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82" name="テキスト ボックス 48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83" name="直線コネクタ 48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84" name="テキスト ボックス 48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85" name="直線コネクタ 48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86" name="テキスト ボックス 48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87" name="直線コネクタ 48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88" name="テキスト ボックス 48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9" name="直線コネクタ 4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0" name="テキスト ボックス 4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77</xdr:row>
      <xdr:rowOff>126093</xdr:rowOff>
    </xdr:from>
    <xdr:to>
      <xdr:col>31</xdr:col>
      <xdr:colOff>85725</xdr:colOff>
      <xdr:row>78</xdr:row>
      <xdr:rowOff>56243</xdr:rowOff>
    </xdr:to>
    <xdr:sp macro="" textlink="">
      <xdr:nvSpPr>
        <xdr:cNvPr id="492" name="フローチャート : 判断 491"/>
        <xdr:cNvSpPr/>
      </xdr:nvSpPr>
      <xdr:spPr>
        <a:xfrm>
          <a:off x="21272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3" name="テキスト ボックス 4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4" name="テキスト ボックス 4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5" name="テキスト ボックス 4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6" name="テキスト ボックス 4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7" name="テキスト ボックス 4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87</xdr:row>
      <xdr:rowOff>11793</xdr:rowOff>
    </xdr:from>
    <xdr:to>
      <xdr:col>31</xdr:col>
      <xdr:colOff>85725</xdr:colOff>
      <xdr:row>87</xdr:row>
      <xdr:rowOff>113393</xdr:rowOff>
    </xdr:to>
    <xdr:sp macro="" textlink="">
      <xdr:nvSpPr>
        <xdr:cNvPr id="498" name="円/楕円 497"/>
        <xdr:cNvSpPr/>
      </xdr:nvSpPr>
      <xdr:spPr>
        <a:xfrm>
          <a:off x="21272500" y="149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72770</xdr:rowOff>
    </xdr:from>
    <xdr:ext cx="469744" cy="259045"/>
    <xdr:sp macro="" textlink="">
      <xdr:nvSpPr>
        <xdr:cNvPr id="499" name="n_1aveValue【児童館】&#10;一人当たり面積"/>
        <xdr:cNvSpPr txBox="1"/>
      </xdr:nvSpPr>
      <xdr:spPr>
        <a:xfrm>
          <a:off x="21075727" y="1310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30</xdr:col>
      <xdr:colOff>473152</xdr:colOff>
      <xdr:row>87</xdr:row>
      <xdr:rowOff>104520</xdr:rowOff>
    </xdr:from>
    <xdr:ext cx="469744" cy="259045"/>
    <xdr:sp macro="" textlink="">
      <xdr:nvSpPr>
        <xdr:cNvPr id="500" name="n_1mainValue【児童館】&#10;一人当たり面積"/>
        <xdr:cNvSpPr txBox="1"/>
      </xdr:nvSpPr>
      <xdr:spPr>
        <a:xfrm>
          <a:off x="21075727" y="1502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1" name="正方形/長方形 5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2" name="正方形/長方形 5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3" name="正方形/長方形 5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4" name="正方形/長方形 5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5" name="正方形/長方形 5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6" name="正方形/長方形 5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7" name="正方形/長方形 5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8" name="正方形/長方形 50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09" name="正方形/長方形 5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10" name="正方形/長方形 5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1" name="正方形/長方形 5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2" name="正方形/長方形 5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3" name="正方形/長方形 5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4" name="正方形/長方形 5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5" name="正方形/長方形 5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6" name="正方形/長方形 51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17" name="正方形/長方形 5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8" name="正方形/長方形 5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19" name="テキスト ボックス 5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類似団体と比較して特に有形固定資産減価償却率が高くなっている施設は、道路、橋りょう・トンネル、公営住宅、保育所であり、特に低くなっている施設は、学校施設である。</a:t>
          </a:r>
        </a:p>
        <a:p>
          <a:r>
            <a:rPr kumimoji="1" lang="ja-JP" altLang="en-US" sz="1300">
              <a:latin typeface="ＭＳ Ｐゴシック"/>
            </a:rPr>
            <a:t>　道路、橋りょう・トンネルについては、順次修繕計画を策定し維持管理を行っているところである。公営住宅については、今後の需要も勘案しながら施設戸数も含め維持管理をしなければならないと考えている。保育所については、長寿命化に向け修繕を行っているところで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鳥取県江府町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3,102
3,090
124.52
3,740,534
3,485,968
235,679
2,054,962
3,931,215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65.1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14749</xdr:rowOff>
    </xdr:from>
    <xdr:ext cx="405111" cy="259045"/>
    <xdr:sp macro="" textlink="">
      <xdr:nvSpPr>
        <xdr:cNvPr id="79" name="n_1aveValue【体育館・プール】&#10;有形固定資産減価償却率"/>
        <xdr:cNvSpPr txBox="1"/>
      </xdr:nvSpPr>
      <xdr:spPr>
        <a:xfrm>
          <a:off x="3582043"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63500</xdr:rowOff>
    </xdr:from>
    <xdr:to>
      <xdr:col>5</xdr:col>
      <xdr:colOff>409575</xdr:colOff>
      <xdr:row>61</xdr:row>
      <xdr:rowOff>165100</xdr:rowOff>
    </xdr:to>
    <xdr:sp macro="" textlink="">
      <xdr:nvSpPr>
        <xdr:cNvPr id="85" name="円/楕円 84"/>
        <xdr:cNvSpPr/>
      </xdr:nvSpPr>
      <xdr:spPr>
        <a:xfrm>
          <a:off x="3746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156227</xdr:rowOff>
    </xdr:from>
    <xdr:ext cx="405111" cy="259045"/>
    <xdr:sp macro="" textlink="">
      <xdr:nvSpPr>
        <xdr:cNvPr id="86" name="n_1mainValue【体育館・プール】&#10;有形固定資産減価償却率"/>
        <xdr:cNvSpPr txBox="1"/>
      </xdr:nvSpPr>
      <xdr:spPr>
        <a:xfrm>
          <a:off x="3582043"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51398</xdr:rowOff>
    </xdr:from>
    <xdr:ext cx="469744" cy="259045"/>
    <xdr:sp macro="" textlink="">
      <xdr:nvSpPr>
        <xdr:cNvPr id="120" name="n_1aveValue【体育館・プール】&#10;一人当たり面積"/>
        <xdr:cNvSpPr txBox="1"/>
      </xdr:nvSpPr>
      <xdr:spPr>
        <a:xfrm>
          <a:off x="9391727" y="108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84074</xdr:rowOff>
    </xdr:from>
    <xdr:to>
      <xdr:col>14</xdr:col>
      <xdr:colOff>79375</xdr:colOff>
      <xdr:row>62</xdr:row>
      <xdr:rowOff>14224</xdr:rowOff>
    </xdr:to>
    <xdr:sp macro="" textlink="">
      <xdr:nvSpPr>
        <xdr:cNvPr id="126" name="円/楕円 125"/>
        <xdr:cNvSpPr/>
      </xdr:nvSpPr>
      <xdr:spPr>
        <a:xfrm>
          <a:off x="9588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30751</xdr:rowOff>
    </xdr:from>
    <xdr:ext cx="469744" cy="259045"/>
    <xdr:sp macro="" textlink="">
      <xdr:nvSpPr>
        <xdr:cNvPr id="127" name="n_1mainValue【体育館・プール】&#10;一人当たり面積"/>
        <xdr:cNvSpPr txBox="1"/>
      </xdr:nvSpPr>
      <xdr:spPr>
        <a:xfrm>
          <a:off x="93917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6" name="正方形/長方形 1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7" name="正方形/長方形 1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8" name="正方形/長方形 1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9" name="正方形/長方形 1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0" name="正方形/長方形 1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1" name="正方形/長方形 1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2" name="正方形/長方形 1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2" name="正方形/長方形 1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3" name="正方形/長方形 1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4" name="正方形/長方形 1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5" name="正方形/長方形 1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6" name="正方形/長方形 1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7" name="正方形/長方形 1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8" name="正方形/長方形 1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9" name="正方形/長方形 1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0" name="正方形/長方形 1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1" name="正方形/長方形 1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2" name="正方形/長方形 1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3" name="正方形/長方形 1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4" name="正方形/長方形 1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5" name="正方形/長方形 1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6" name="正方形/長方形 1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7" name="正方形/長方形 1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8" name="テキスト ボックス 1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9" name="直線コネクタ 1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70" name="テキスト ボックス 16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171" name="直線コネクタ 17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172" name="テキスト ボックス 17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173" name="直線コネクタ 17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174" name="テキスト ボックス 17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175" name="直線コネクタ 17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176" name="テキスト ボックス 17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177" name="直線コネクタ 17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178" name="テキスト ボックス 17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79" name="直線コネクタ 1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80" name="テキスト ボックス 17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8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182" name="直線コネクタ 181"/>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183" name="【一般廃棄物処理施設】&#10;有形固定資産減価償却率最小値テキスト"/>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184" name="直線コネクタ 183"/>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185"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186" name="直線コネクタ 185"/>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44975</xdr:rowOff>
    </xdr:from>
    <xdr:ext cx="405111" cy="259045"/>
    <xdr:sp macro="" textlink="">
      <xdr:nvSpPr>
        <xdr:cNvPr id="187" name="【一般廃棄物処理施設】&#10;有形固定資産減価償却率平均値テキスト"/>
        <xdr:cNvSpPr txBox="1"/>
      </xdr:nvSpPr>
      <xdr:spPr>
        <a:xfrm>
          <a:off x="16408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188" name="フローチャート : 判断 187"/>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27686</xdr:rowOff>
    </xdr:from>
    <xdr:to>
      <xdr:col>22</xdr:col>
      <xdr:colOff>415925</xdr:colOff>
      <xdr:row>39</xdr:row>
      <xdr:rowOff>129286</xdr:rowOff>
    </xdr:to>
    <xdr:sp macro="" textlink="">
      <xdr:nvSpPr>
        <xdr:cNvPr id="189" name="フローチャート : 判断 188"/>
        <xdr:cNvSpPr/>
      </xdr:nvSpPr>
      <xdr:spPr>
        <a:xfrm>
          <a:off x="15430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120413</xdr:rowOff>
    </xdr:from>
    <xdr:ext cx="405111" cy="259045"/>
    <xdr:sp macro="" textlink="">
      <xdr:nvSpPr>
        <xdr:cNvPr id="190" name="n_1aveValue【一般廃棄物処理施設】&#10;有形固定資産減価償却率"/>
        <xdr:cNvSpPr txBox="1"/>
      </xdr:nvSpPr>
      <xdr:spPr>
        <a:xfrm>
          <a:off x="15266043"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91" name="テキスト ボックス 1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2" name="テキスト ボックス 1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3" name="テキスト ボックス 1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4" name="テキスト ボックス 1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5" name="テキスト ボックス 1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91694</xdr:rowOff>
    </xdr:from>
    <xdr:to>
      <xdr:col>22</xdr:col>
      <xdr:colOff>415925</xdr:colOff>
      <xdr:row>34</xdr:row>
      <xdr:rowOff>21844</xdr:rowOff>
    </xdr:to>
    <xdr:sp macro="" textlink="">
      <xdr:nvSpPr>
        <xdr:cNvPr id="196" name="円/楕円 195"/>
        <xdr:cNvSpPr/>
      </xdr:nvSpPr>
      <xdr:spPr>
        <a:xfrm>
          <a:off x="15430500" y="57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38371</xdr:rowOff>
    </xdr:from>
    <xdr:ext cx="405111" cy="259045"/>
    <xdr:sp macro="" textlink="">
      <xdr:nvSpPr>
        <xdr:cNvPr id="197" name="n_1mainValue【一般廃棄物処理施設】&#10;有形固定資産減価償却率"/>
        <xdr:cNvSpPr txBox="1"/>
      </xdr:nvSpPr>
      <xdr:spPr>
        <a:xfrm>
          <a:off x="15266043" y="552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198" name="正方形/長方形 1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99" name="正方形/長方形 1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00" name="正方形/長方形 1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01" name="正方形/長方形 2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2" name="正方形/長方形 2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3" name="正方形/長方形 2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4" name="正方形/長方形 2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05" name="正方形/長方形 2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06" name="テキスト ボックス 2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7" name="直線コネクタ 2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08" name="直線コネクタ 20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09" name="テキスト ボックス 20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10" name="直線コネクタ 20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11" name="テキスト ボックス 21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12" name="直線コネクタ 21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13" name="テキスト ボックス 21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14" name="直線コネクタ 21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15" name="テキスト ボックス 21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16" name="直線コネクタ 2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17" name="テキスト ボックス 21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1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219" name="直線コネクタ 218"/>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220"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221" name="直線コネクタ 220"/>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222"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223" name="直線コネクタ 222"/>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224"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225" name="フローチャート : 判断 224"/>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226" name="フローチャート : 判断 225"/>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39402</xdr:rowOff>
    </xdr:from>
    <xdr:ext cx="599010" cy="259045"/>
    <xdr:sp macro="" textlink="">
      <xdr:nvSpPr>
        <xdr:cNvPr id="227" name="n_1aveValue【一般廃棄物処理施設】&#10;一人当たり有形固定資産（償却資産）額"/>
        <xdr:cNvSpPr txBox="1"/>
      </xdr:nvSpPr>
      <xdr:spPr>
        <a:xfrm>
          <a:off x="21011094" y="638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28" name="テキスト ボックス 2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29" name="テキスト ボックス 2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30" name="テキスト ボックス 2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31" name="テキスト ボックス 2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2" name="テキスト ボックス 2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2755</xdr:rowOff>
    </xdr:from>
    <xdr:to>
      <xdr:col>31</xdr:col>
      <xdr:colOff>85725</xdr:colOff>
      <xdr:row>35</xdr:row>
      <xdr:rowOff>104355</xdr:rowOff>
    </xdr:to>
    <xdr:sp macro="" textlink="">
      <xdr:nvSpPr>
        <xdr:cNvPr id="233" name="円/楕円 232"/>
        <xdr:cNvSpPr/>
      </xdr:nvSpPr>
      <xdr:spPr>
        <a:xfrm>
          <a:off x="21272500" y="60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33</xdr:row>
      <xdr:rowOff>120882</xdr:rowOff>
    </xdr:from>
    <xdr:ext cx="599010" cy="259045"/>
    <xdr:sp macro="" textlink="">
      <xdr:nvSpPr>
        <xdr:cNvPr id="234" name="n_1mainValue【一般廃棄物処理施設】&#10;一人当たり有形固定資産（償却資産）額"/>
        <xdr:cNvSpPr txBox="1"/>
      </xdr:nvSpPr>
      <xdr:spPr>
        <a:xfrm>
          <a:off x="21011094" y="577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242,453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35" name="正方形/長方形 2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6" name="正方形/長方形 2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7" name="正方形/長方形 2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8" name="正方形/長方形 2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9" name="正方形/長方形 2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0" name="正方形/長方形 2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1" name="正方形/長方形 2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2" name="正方形/長方形 2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3" name="テキスト ボックス 2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4" name="直線コネクタ 2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5" name="テキスト ボックス 24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6" name="直線コネクタ 24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7" name="テキスト ボックス 24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8" name="直線コネクタ 24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49" name="テキスト ボックス 24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0" name="直線コネクタ 24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1" name="テキスト ボックス 25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2" name="直線コネクタ 25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3" name="テキスト ボックス 25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4" name="直線コネクタ 25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5" name="テキスト ボックス 25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6" name="直線コネクタ 2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7" name="テキスト ボックス 25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259" name="直線コネクタ 258"/>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260" name="【保健センター・保健所】&#10;有形固定資産減価償却率最小値テキスト"/>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261" name="直線コネクタ 260"/>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262" name="【保健センター・保健所】&#10;有形固定資産減価償却率最大値テキスト"/>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263" name="直線コネクタ 262"/>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264" name="【保健センター・保健所】&#10;有形固定資産減価償却率平均値テキスト"/>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265" name="フローチャート : 判断 264"/>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266" name="フローチャート : 判断 265"/>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116857</xdr:rowOff>
    </xdr:from>
    <xdr:ext cx="405111" cy="259045"/>
    <xdr:sp macro="" textlink="">
      <xdr:nvSpPr>
        <xdr:cNvPr id="267" name="n_1aveValue【保健センター・保健所】&#10;有形固定資産減価償却率"/>
        <xdr:cNvSpPr txBox="1"/>
      </xdr:nvSpPr>
      <xdr:spPr>
        <a:xfrm>
          <a:off x="15266043"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8" name="テキスト ボックス 2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9" name="テキスト ボックス 2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0" name="テキスト ボックス 2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1" name="テキスト ボックス 2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2" name="テキスト ボックス 2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29210</xdr:rowOff>
    </xdr:from>
    <xdr:to>
      <xdr:col>22</xdr:col>
      <xdr:colOff>415925</xdr:colOff>
      <xdr:row>64</xdr:row>
      <xdr:rowOff>130810</xdr:rowOff>
    </xdr:to>
    <xdr:sp macro="" textlink="">
      <xdr:nvSpPr>
        <xdr:cNvPr id="273" name="円/楕円 272"/>
        <xdr:cNvSpPr/>
      </xdr:nvSpPr>
      <xdr:spPr>
        <a:xfrm>
          <a:off x="154305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121937</xdr:rowOff>
    </xdr:from>
    <xdr:ext cx="405111" cy="259045"/>
    <xdr:sp macro="" textlink="">
      <xdr:nvSpPr>
        <xdr:cNvPr id="274" name="n_1mainValue【保健センター・保健所】&#10;有形固定資産減価償却率"/>
        <xdr:cNvSpPr txBox="1"/>
      </xdr:nvSpPr>
      <xdr:spPr>
        <a:xfrm>
          <a:off x="15266043"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5" name="正方形/長方形 2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6" name="正方形/長方形 2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7" name="正方形/長方形 2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8" name="正方形/長方形 2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9" name="正方形/長方形 2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0" name="正方形/長方形 2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1" name="正方形/長方形 2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2" name="正方形/長方形 2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3" name="テキスト ボックス 2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4" name="直線コネクタ 2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85" name="テキスト ボックス 28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86" name="直線コネクタ 28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87" name="テキスト ボックス 28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88" name="直線コネクタ 28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89" name="テキスト ボックス 28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0" name="直線コネクタ 28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91" name="テキスト ボックス 29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92" name="直線コネクタ 29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93" name="テキスト ボックス 29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94" name="直線コネクタ 29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95" name="テキスト ボックス 29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6" name="直線コネクタ 2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7" name="テキスト ボックス 2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299" name="直線コネクタ 298"/>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300" name="【保健センター・保健所】&#10;一人当たり面積最小値テキスト"/>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301" name="直線コネクタ 300"/>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302" name="【保健センター・保健所】&#10;一人当たり面積最大値テキスト"/>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303" name="直線コネクタ 302"/>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304" name="【保健センター・保健所】&#10;一人当たり面積平均値テキスト"/>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305" name="フローチャート : 判断 304"/>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33020</xdr:rowOff>
    </xdr:from>
    <xdr:to>
      <xdr:col>31</xdr:col>
      <xdr:colOff>85725</xdr:colOff>
      <xdr:row>62</xdr:row>
      <xdr:rowOff>134620</xdr:rowOff>
    </xdr:to>
    <xdr:sp macro="" textlink="">
      <xdr:nvSpPr>
        <xdr:cNvPr id="306" name="フローチャート : 判断 305"/>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125747</xdr:rowOff>
    </xdr:from>
    <xdr:ext cx="469744" cy="259045"/>
    <xdr:sp macro="" textlink="">
      <xdr:nvSpPr>
        <xdr:cNvPr id="307" name="n_1ave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8" name="テキスト ボックス 3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9" name="テキスト ボックス 3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0" name="テキスト ボックス 3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1" name="テキスト ボックス 3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2" name="テキスト ボックス 3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109220</xdr:rowOff>
    </xdr:from>
    <xdr:to>
      <xdr:col>31</xdr:col>
      <xdr:colOff>85725</xdr:colOff>
      <xdr:row>61</xdr:row>
      <xdr:rowOff>39370</xdr:rowOff>
    </xdr:to>
    <xdr:sp macro="" textlink="">
      <xdr:nvSpPr>
        <xdr:cNvPr id="313" name="円/楕円 312"/>
        <xdr:cNvSpPr/>
      </xdr:nvSpPr>
      <xdr:spPr>
        <a:xfrm>
          <a:off x="2127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55897</xdr:rowOff>
    </xdr:from>
    <xdr:ext cx="469744" cy="259045"/>
    <xdr:sp macro="" textlink="">
      <xdr:nvSpPr>
        <xdr:cNvPr id="314" name="n_1mainValue【保健センター・保健所】&#10;一人当たり面積"/>
        <xdr:cNvSpPr txBox="1"/>
      </xdr:nvSpPr>
      <xdr:spPr>
        <a:xfrm>
          <a:off x="21075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5" name="正方形/長方形 3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6" name="正方形/長方形 3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7" name="正方形/長方形 3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8" name="正方形/長方形 3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9" name="正方形/長方形 3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0" name="正方形/長方形 3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1" name="正方形/長方形 3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2" name="正方形/長方形 3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3" name="テキスト ボックス 3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4" name="直線コネクタ 3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25" name="直線コネクタ 3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26" name="テキスト ボックス 32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27" name="直線コネクタ 3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28" name="テキスト ボックス 3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29" name="直線コネクタ 3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30" name="テキスト ボックス 3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31" name="直線コネクタ 3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32" name="テキスト ボックス 3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33" name="直線コネクタ 3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34" name="テキスト ボックス 3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35" name="直線コネクタ 3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36" name="テキスト ボックス 33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7" name="直線コネクタ 3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8" name="テキスト ボックス 3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340" name="直線コネクタ 339"/>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341"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342" name="直線コネクタ 341"/>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343"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344" name="直線コネクタ 343"/>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345"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346" name="フローチャート : 判断 345"/>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347" name="フローチャート : 判断 346"/>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69504</xdr:rowOff>
    </xdr:from>
    <xdr:ext cx="405111" cy="259045"/>
    <xdr:sp macro="" textlink="">
      <xdr:nvSpPr>
        <xdr:cNvPr id="348" name="n_1aveValue【消防施設】&#10;有形固定資産減価償却率"/>
        <xdr:cNvSpPr txBox="1"/>
      </xdr:nvSpPr>
      <xdr:spPr>
        <a:xfrm>
          <a:off x="15266043"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9" name="テキスト ボックス 3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0" name="テキスト ボックス 3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1" name="テキスト ボックス 3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2" name="テキスト ボックス 3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3" name="テキスト ボックス 3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140788</xdr:rowOff>
    </xdr:from>
    <xdr:to>
      <xdr:col>22</xdr:col>
      <xdr:colOff>415925</xdr:colOff>
      <xdr:row>83</xdr:row>
      <xdr:rowOff>70938</xdr:rowOff>
    </xdr:to>
    <xdr:sp macro="" textlink="">
      <xdr:nvSpPr>
        <xdr:cNvPr id="354" name="円/楕円 353"/>
        <xdr:cNvSpPr/>
      </xdr:nvSpPr>
      <xdr:spPr>
        <a:xfrm>
          <a:off x="15430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62065</xdr:rowOff>
    </xdr:from>
    <xdr:ext cx="405111" cy="259045"/>
    <xdr:sp macro="" textlink="">
      <xdr:nvSpPr>
        <xdr:cNvPr id="355" name="n_1mainValue【消防施設】&#10;有形固定資産減価償却率"/>
        <xdr:cNvSpPr txBox="1"/>
      </xdr:nvSpPr>
      <xdr:spPr>
        <a:xfrm>
          <a:off x="15266043"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6" name="正方形/長方形 3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7" name="正方形/長方形 3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8" name="正方形/長方形 3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9" name="正方形/長方形 3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0" name="正方形/長方形 3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1" name="正方形/長方形 3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2" name="正方形/長方形 3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3" name="正方形/長方形 3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4" name="テキスト ボックス 3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5" name="直線コネクタ 3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66" name="直線コネクタ 36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67" name="テキスト ボックス 36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68" name="直線コネクタ 36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69" name="テキスト ボックス 36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70" name="直線コネクタ 36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71" name="テキスト ボックス 37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72" name="直線コネクタ 37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73" name="テキスト ボックス 37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74" name="直線コネクタ 37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75" name="テキスト ボックス 37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6" name="直線コネクタ 3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7" name="テキスト ボックス 3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379" name="直線コネクタ 378"/>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380"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381" name="直線コネクタ 380"/>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382"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383" name="直線コネクタ 382"/>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384"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385" name="フローチャート : 判断 384"/>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386" name="フローチャート : 判断 385"/>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22877</xdr:rowOff>
    </xdr:from>
    <xdr:ext cx="469744" cy="259045"/>
    <xdr:sp macro="" textlink="">
      <xdr:nvSpPr>
        <xdr:cNvPr id="387" name="n_1aveValue【消防施設】&#10;一人当たり面積"/>
        <xdr:cNvSpPr txBox="1"/>
      </xdr:nvSpPr>
      <xdr:spPr>
        <a:xfrm>
          <a:off x="21075727" y="1373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8" name="テキスト ボックス 3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9" name="テキスト ボックス 3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0" name="テキスト ボックス 3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1" name="テキスト ボックス 3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2" name="テキスト ボックス 3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6350</xdr:rowOff>
    </xdr:from>
    <xdr:to>
      <xdr:col>31</xdr:col>
      <xdr:colOff>85725</xdr:colOff>
      <xdr:row>78</xdr:row>
      <xdr:rowOff>107950</xdr:rowOff>
    </xdr:to>
    <xdr:sp macro="" textlink="">
      <xdr:nvSpPr>
        <xdr:cNvPr id="393" name="円/楕円 392"/>
        <xdr:cNvSpPr/>
      </xdr:nvSpPr>
      <xdr:spPr>
        <a:xfrm>
          <a:off x="21272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124477</xdr:rowOff>
    </xdr:from>
    <xdr:ext cx="469744" cy="259045"/>
    <xdr:sp macro="" textlink="">
      <xdr:nvSpPr>
        <xdr:cNvPr id="394" name="n_1mainValue【消防施設】&#10;一人当たり面積"/>
        <xdr:cNvSpPr txBox="1"/>
      </xdr:nvSpPr>
      <xdr:spPr>
        <a:xfrm>
          <a:off x="21075727" y="1315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5" name="正方形/長方形 3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6" name="正方形/長方形 3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7" name="正方形/長方形 3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8" name="正方形/長方形 3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9" name="正方形/長方形 3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0" name="正方形/長方形 3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1" name="正方形/長方形 4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2" name="正方形/長方形 4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3" name="テキスト ボックス 4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4" name="直線コネクタ 4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5" name="テキスト ボックス 40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6" name="直線コネクタ 40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7" name="テキスト ボックス 40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8" name="直線コネクタ 40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9" name="テキスト ボックス 40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0" name="直線コネクタ 4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1" name="テキスト ボックス 4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2" name="直線コネクタ 41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3" name="テキスト ボックス 41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4" name="直線コネクタ 41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5" name="テキスト ボックス 41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6" name="直線コネクタ 4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7" name="テキスト ボックス 4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419" name="直線コネクタ 418"/>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420"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421" name="直線コネクタ 42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22"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23" name="直線コネクタ 422"/>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424"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425" name="フローチャート : 判断 424"/>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426" name="フローチャート : 判断 425"/>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427"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8" name="テキスト ボックス 4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9" name="テキスト ボックス 4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0" name="テキスト ボックス 4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1" name="テキスト ボックス 4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2" name="テキスト ボックス 4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120650</xdr:rowOff>
    </xdr:from>
    <xdr:to>
      <xdr:col>22</xdr:col>
      <xdr:colOff>415925</xdr:colOff>
      <xdr:row>100</xdr:row>
      <xdr:rowOff>50800</xdr:rowOff>
    </xdr:to>
    <xdr:sp macro="" textlink="">
      <xdr:nvSpPr>
        <xdr:cNvPr id="433" name="円/楕円 432"/>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67327</xdr:rowOff>
    </xdr:from>
    <xdr:ext cx="469744" cy="259045"/>
    <xdr:sp macro="" textlink="">
      <xdr:nvSpPr>
        <xdr:cNvPr id="434" name="n_1mainValue【庁舎】&#10;有形固定資産減価償却率"/>
        <xdr:cNvSpPr txBox="1"/>
      </xdr:nvSpPr>
      <xdr:spPr>
        <a:xfrm>
          <a:off x="15233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5" name="正方形/長方形 4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6" name="正方形/長方形 4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7" name="正方形/長方形 4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8" name="正方形/長方形 4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9" name="正方形/長方形 4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0" name="正方形/長方形 4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1" name="正方形/長方形 4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2" name="正方形/長方形 4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3" name="テキスト ボックス 4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4" name="直線コネクタ 4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5" name="直線コネクタ 44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6" name="テキスト ボックス 44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7" name="直線コネクタ 44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8" name="テキスト ボックス 44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9" name="直線コネクタ 44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0" name="テキスト ボックス 44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1" name="直線コネクタ 45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2" name="テキスト ボックス 45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3" name="直線コネクタ 4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4" name="テキスト ボックス 4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456" name="直線コネクタ 455"/>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457"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458" name="直線コネクタ 457"/>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59"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60" name="直線コネクタ 459"/>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61"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62" name="フローチャート : 判断 461"/>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463" name="フローチャート : 判断 462"/>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464" name="n_1aveValue【庁舎】&#10;一人当たり面積"/>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5" name="テキスト ボックス 4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6" name="テキスト ボックス 4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7" name="テキスト ボックス 4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8" name="テキスト ボックス 4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9" name="テキスト ボックス 4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163474</xdr:rowOff>
    </xdr:from>
    <xdr:to>
      <xdr:col>31</xdr:col>
      <xdr:colOff>85725</xdr:colOff>
      <xdr:row>107</xdr:row>
      <xdr:rowOff>93624</xdr:rowOff>
    </xdr:to>
    <xdr:sp macro="" textlink="">
      <xdr:nvSpPr>
        <xdr:cNvPr id="470" name="円/楕円 469"/>
        <xdr:cNvSpPr/>
      </xdr:nvSpPr>
      <xdr:spPr>
        <a:xfrm>
          <a:off x="21272500" y="183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84751</xdr:rowOff>
    </xdr:from>
    <xdr:ext cx="469744" cy="259045"/>
    <xdr:sp macro="" textlink="">
      <xdr:nvSpPr>
        <xdr:cNvPr id="471" name="n_1mainValue【庁舎】&#10;一人当たり面積"/>
        <xdr:cNvSpPr txBox="1"/>
      </xdr:nvSpPr>
      <xdr:spPr>
        <a:xfrm>
          <a:off x="21075727" y="1842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2" name="正方形/長方形 4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3" name="正方形/長方形 4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4" name="テキスト ボックス 4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一般廃棄物処理施設、庁舎である。一般廃棄物処理施設については、二つの一部事務組合の施設であるが、近年、大規模改修、長寿命化、立替等を行い適切に維持管理してきたところである。庁舎については、平成</a:t>
          </a:r>
          <a:r>
            <a:rPr kumimoji="1" lang="en-US" altLang="ja-JP" sz="1300">
              <a:latin typeface="ＭＳ Ｐゴシック"/>
            </a:rPr>
            <a:t>32</a:t>
          </a:r>
          <a:r>
            <a:rPr kumimoji="1" lang="ja-JP" altLang="en-US" sz="1300">
              <a:latin typeface="ＭＳ Ｐゴシック"/>
            </a:rPr>
            <a:t>年度を目標に移転新築を計画しているところである。</a:t>
          </a:r>
        </a:p>
        <a:p>
          <a:r>
            <a:rPr kumimoji="1" lang="ja-JP" altLang="en-US" sz="1300">
              <a:latin typeface="ＭＳ Ｐゴシック"/>
            </a:rPr>
            <a:t>　類似団体を下回っている施設は、近年に整備した施設であるからだと考える。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鳥取県江府町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3,102
3,090
124.52
3,740,534
3,485,968
235,679
2,054,962
3,931,215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65.1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大型事業所の固定資産税により類似団体平均を上回る税収があるため０．３３となっているが、減価償却で税収は年々減少している。</a:t>
          </a:r>
        </a:p>
        <a:p>
          <a:r>
            <a:rPr kumimoji="1" lang="ja-JP" altLang="en-US" sz="1300">
              <a:latin typeface="ＭＳ Ｐゴシック"/>
            </a:rPr>
            <a:t>　税の徴収強化等による税収増加等歳入の確保に努めるとともに、歳出についても事業等の見直し等を行っていく。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8382</xdr:rowOff>
    </xdr:from>
    <xdr:to>
      <xdr:col>7</xdr:col>
      <xdr:colOff>152400</xdr:colOff>
      <xdr:row>43</xdr:row>
      <xdr:rowOff>18034</xdr:rowOff>
    </xdr:to>
    <xdr:cxnSp macro="">
      <xdr:nvCxnSpPr>
        <xdr:cNvPr id="65" name="直線コネクタ 64"/>
        <xdr:cNvCxnSpPr/>
      </xdr:nvCxnSpPr>
      <xdr:spPr>
        <a:xfrm>
          <a:off x="4114800" y="73807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170180</xdr:rowOff>
    </xdr:from>
    <xdr:to>
      <xdr:col>6</xdr:col>
      <xdr:colOff>0</xdr:colOff>
      <xdr:row>43</xdr:row>
      <xdr:rowOff>8382</xdr:rowOff>
    </xdr:to>
    <xdr:cxnSp macro="">
      <xdr:nvCxnSpPr>
        <xdr:cNvPr id="68" name="直線コネクタ 67"/>
        <xdr:cNvCxnSpPr/>
      </xdr:nvCxnSpPr>
      <xdr:spPr>
        <a:xfrm>
          <a:off x="3225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170180</xdr:rowOff>
    </xdr:from>
    <xdr:to>
      <xdr:col>4</xdr:col>
      <xdr:colOff>482600</xdr:colOff>
      <xdr:row>43</xdr:row>
      <xdr:rowOff>8382</xdr:rowOff>
    </xdr:to>
    <xdr:cxnSp macro="">
      <xdr:nvCxnSpPr>
        <xdr:cNvPr id="71" name="直線コネクタ 70"/>
        <xdr:cNvCxnSpPr/>
      </xdr:nvCxnSpPr>
      <xdr:spPr>
        <a:xfrm flipV="1">
          <a:off x="2336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8382</xdr:rowOff>
    </xdr:from>
    <xdr:to>
      <xdr:col>3</xdr:col>
      <xdr:colOff>279400</xdr:colOff>
      <xdr:row>43</xdr:row>
      <xdr:rowOff>27686</xdr:rowOff>
    </xdr:to>
    <xdr:cxnSp macro="">
      <xdr:nvCxnSpPr>
        <xdr:cNvPr id="74" name="直線コネクタ 73"/>
        <xdr:cNvCxnSpPr/>
      </xdr:nvCxnSpPr>
      <xdr:spPr>
        <a:xfrm flipV="1">
          <a:off x="1447800" y="73807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138684</xdr:rowOff>
    </xdr:from>
    <xdr:to>
      <xdr:col>7</xdr:col>
      <xdr:colOff>203200</xdr:colOff>
      <xdr:row>43</xdr:row>
      <xdr:rowOff>68834</xdr:rowOff>
    </xdr:to>
    <xdr:sp macro="" textlink="">
      <xdr:nvSpPr>
        <xdr:cNvPr id="84" name="円/楕円 83"/>
        <xdr:cNvSpPr/>
      </xdr:nvSpPr>
      <xdr:spPr>
        <a:xfrm>
          <a:off x="49022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155211</xdr:rowOff>
    </xdr:from>
    <xdr:ext cx="762000" cy="259045"/>
    <xdr:sp macro="" textlink="">
      <xdr:nvSpPr>
        <xdr:cNvPr id="85" name="財政力該当値テキスト"/>
        <xdr:cNvSpPr txBox="1"/>
      </xdr:nvSpPr>
      <xdr:spPr>
        <a:xfrm>
          <a:off x="50419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129032</xdr:rowOff>
    </xdr:from>
    <xdr:to>
      <xdr:col>6</xdr:col>
      <xdr:colOff>50800</xdr:colOff>
      <xdr:row>43</xdr:row>
      <xdr:rowOff>59182</xdr:rowOff>
    </xdr:to>
    <xdr:sp macro="" textlink="">
      <xdr:nvSpPr>
        <xdr:cNvPr id="86" name="円/楕円 85"/>
        <xdr:cNvSpPr/>
      </xdr:nvSpPr>
      <xdr:spPr>
        <a:xfrm>
          <a:off x="4064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69359</xdr:rowOff>
    </xdr:from>
    <xdr:ext cx="736600" cy="259045"/>
    <xdr:sp macro="" textlink="">
      <xdr:nvSpPr>
        <xdr:cNvPr id="87" name="テキスト ボックス 86"/>
        <xdr:cNvSpPr txBox="1"/>
      </xdr:nvSpPr>
      <xdr:spPr>
        <a:xfrm>
          <a:off x="3733800" y="709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119380</xdr:rowOff>
    </xdr:from>
    <xdr:to>
      <xdr:col>4</xdr:col>
      <xdr:colOff>533400</xdr:colOff>
      <xdr:row>43</xdr:row>
      <xdr:rowOff>49530</xdr:rowOff>
    </xdr:to>
    <xdr:sp macro="" textlink="">
      <xdr:nvSpPr>
        <xdr:cNvPr id="88" name="円/楕円 87"/>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59707</xdr:rowOff>
    </xdr:from>
    <xdr:ext cx="762000" cy="259045"/>
    <xdr:sp macro="" textlink="">
      <xdr:nvSpPr>
        <xdr:cNvPr id="89" name="テキスト ボックス 88"/>
        <xdr:cNvSpPr txBox="1"/>
      </xdr:nvSpPr>
      <xdr:spPr>
        <a:xfrm>
          <a:off x="2844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129032</xdr:rowOff>
    </xdr:from>
    <xdr:to>
      <xdr:col>3</xdr:col>
      <xdr:colOff>330200</xdr:colOff>
      <xdr:row>43</xdr:row>
      <xdr:rowOff>59182</xdr:rowOff>
    </xdr:to>
    <xdr:sp macro="" textlink="">
      <xdr:nvSpPr>
        <xdr:cNvPr id="90" name="円/楕円 89"/>
        <xdr:cNvSpPr/>
      </xdr:nvSpPr>
      <xdr:spPr>
        <a:xfrm>
          <a:off x="2286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69359</xdr:rowOff>
    </xdr:from>
    <xdr:ext cx="762000" cy="259045"/>
    <xdr:sp macro="" textlink="">
      <xdr:nvSpPr>
        <xdr:cNvPr id="91" name="テキスト ボックス 90"/>
        <xdr:cNvSpPr txBox="1"/>
      </xdr:nvSpPr>
      <xdr:spPr>
        <a:xfrm>
          <a:off x="1955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148336</xdr:rowOff>
    </xdr:from>
    <xdr:to>
      <xdr:col>2</xdr:col>
      <xdr:colOff>127000</xdr:colOff>
      <xdr:row>43</xdr:row>
      <xdr:rowOff>78486</xdr:rowOff>
    </xdr:to>
    <xdr:sp macro="" textlink="">
      <xdr:nvSpPr>
        <xdr:cNvPr id="92" name="円/楕円 91"/>
        <xdr:cNvSpPr/>
      </xdr:nvSpPr>
      <xdr:spPr>
        <a:xfrm>
          <a:off x="1397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88663</xdr:rowOff>
    </xdr:from>
    <xdr:ext cx="762000" cy="259045"/>
    <xdr:sp macro="" textlink="">
      <xdr:nvSpPr>
        <xdr:cNvPr id="93" name="テキスト ボックス 92"/>
        <xdr:cNvSpPr txBox="1"/>
      </xdr:nvSpPr>
      <xdr:spPr>
        <a:xfrm>
          <a:off x="1066800" y="711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公営事業会計への繰出し基準額を計上したため増加したが、今後においても社会保障費である扶助費、近年の大型事業で借入れた起債の償還が始まるため減少とはいかないと思われる。</a:t>
          </a:r>
          <a:endParaRPr kumimoji="1" lang="en-US" altLang="ja-JP" sz="1300">
            <a:latin typeface="ＭＳ Ｐゴシック"/>
          </a:endParaRPr>
        </a:p>
        <a:p>
          <a:r>
            <a:rPr kumimoji="1" lang="ja-JP" altLang="en-US" sz="1300">
              <a:latin typeface="ＭＳ Ｐゴシック"/>
            </a:rPr>
            <a:t>　ついては、財政状況について、適正に把握し事業を行う。</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53159</xdr:rowOff>
    </xdr:from>
    <xdr:to>
      <xdr:col>7</xdr:col>
      <xdr:colOff>152400</xdr:colOff>
      <xdr:row>65</xdr:row>
      <xdr:rowOff>23041</xdr:rowOff>
    </xdr:to>
    <xdr:cxnSp macro="">
      <xdr:nvCxnSpPr>
        <xdr:cNvPr id="130" name="直線コネクタ 129"/>
        <xdr:cNvCxnSpPr/>
      </xdr:nvCxnSpPr>
      <xdr:spPr>
        <a:xfrm>
          <a:off x="4114800" y="11025959"/>
          <a:ext cx="838200" cy="1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53159</xdr:rowOff>
    </xdr:from>
    <xdr:to>
      <xdr:col>6</xdr:col>
      <xdr:colOff>0</xdr:colOff>
      <xdr:row>65</xdr:row>
      <xdr:rowOff>88537</xdr:rowOff>
    </xdr:to>
    <xdr:cxnSp macro="">
      <xdr:nvCxnSpPr>
        <xdr:cNvPr id="133" name="直線コネクタ 132"/>
        <xdr:cNvCxnSpPr/>
      </xdr:nvCxnSpPr>
      <xdr:spPr>
        <a:xfrm flipV="1">
          <a:off x="3225800" y="1102595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73841</xdr:rowOff>
    </xdr:from>
    <xdr:to>
      <xdr:col>4</xdr:col>
      <xdr:colOff>482600</xdr:colOff>
      <xdr:row>65</xdr:row>
      <xdr:rowOff>88537</xdr:rowOff>
    </xdr:to>
    <xdr:cxnSp macro="">
      <xdr:nvCxnSpPr>
        <xdr:cNvPr id="136" name="直線コネクタ 135"/>
        <xdr:cNvCxnSpPr/>
      </xdr:nvCxnSpPr>
      <xdr:spPr>
        <a:xfrm>
          <a:off x="2336800" y="11046641"/>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73841</xdr:rowOff>
    </xdr:from>
    <xdr:to>
      <xdr:col>3</xdr:col>
      <xdr:colOff>279400</xdr:colOff>
      <xdr:row>64</xdr:row>
      <xdr:rowOff>135890</xdr:rowOff>
    </xdr:to>
    <xdr:cxnSp macro="">
      <xdr:nvCxnSpPr>
        <xdr:cNvPr id="139" name="直線コネクタ 138"/>
        <xdr:cNvCxnSpPr/>
      </xdr:nvCxnSpPr>
      <xdr:spPr>
        <a:xfrm flipV="1">
          <a:off x="1447800" y="1104664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143691</xdr:rowOff>
    </xdr:from>
    <xdr:to>
      <xdr:col>7</xdr:col>
      <xdr:colOff>203200</xdr:colOff>
      <xdr:row>65</xdr:row>
      <xdr:rowOff>73841</xdr:rowOff>
    </xdr:to>
    <xdr:sp macro="" textlink="">
      <xdr:nvSpPr>
        <xdr:cNvPr id="149" name="円/楕円 148"/>
        <xdr:cNvSpPr/>
      </xdr:nvSpPr>
      <xdr:spPr>
        <a:xfrm>
          <a:off x="49022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115768</xdr:rowOff>
    </xdr:from>
    <xdr:ext cx="762000" cy="259045"/>
    <xdr:sp macro="" textlink="">
      <xdr:nvSpPr>
        <xdr:cNvPr id="150" name="財政構造の弾力性該当値テキスト"/>
        <xdr:cNvSpPr txBox="1"/>
      </xdr:nvSpPr>
      <xdr:spPr>
        <a:xfrm>
          <a:off x="5041900" y="110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2359</xdr:rowOff>
    </xdr:from>
    <xdr:to>
      <xdr:col>6</xdr:col>
      <xdr:colOff>50800</xdr:colOff>
      <xdr:row>64</xdr:row>
      <xdr:rowOff>103959</xdr:rowOff>
    </xdr:to>
    <xdr:sp macro="" textlink="">
      <xdr:nvSpPr>
        <xdr:cNvPr id="151" name="円/楕円 150"/>
        <xdr:cNvSpPr/>
      </xdr:nvSpPr>
      <xdr:spPr>
        <a:xfrm>
          <a:off x="4064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88736</xdr:rowOff>
    </xdr:from>
    <xdr:ext cx="736600" cy="259045"/>
    <xdr:sp macro="" textlink="">
      <xdr:nvSpPr>
        <xdr:cNvPr id="152" name="テキスト ボックス 151"/>
        <xdr:cNvSpPr txBox="1"/>
      </xdr:nvSpPr>
      <xdr:spPr>
        <a:xfrm>
          <a:off x="3733800" y="11061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37737</xdr:rowOff>
    </xdr:from>
    <xdr:to>
      <xdr:col>4</xdr:col>
      <xdr:colOff>533400</xdr:colOff>
      <xdr:row>65</xdr:row>
      <xdr:rowOff>139337</xdr:rowOff>
    </xdr:to>
    <xdr:sp macro="" textlink="">
      <xdr:nvSpPr>
        <xdr:cNvPr id="153" name="円/楕円 152"/>
        <xdr:cNvSpPr/>
      </xdr:nvSpPr>
      <xdr:spPr>
        <a:xfrm>
          <a:off x="31750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124114</xdr:rowOff>
    </xdr:from>
    <xdr:ext cx="762000" cy="259045"/>
    <xdr:sp macro="" textlink="">
      <xdr:nvSpPr>
        <xdr:cNvPr id="154" name="テキスト ボックス 153"/>
        <xdr:cNvSpPr txBox="1"/>
      </xdr:nvSpPr>
      <xdr:spPr>
        <a:xfrm>
          <a:off x="2844800" y="112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23041</xdr:rowOff>
    </xdr:from>
    <xdr:to>
      <xdr:col>3</xdr:col>
      <xdr:colOff>330200</xdr:colOff>
      <xdr:row>64</xdr:row>
      <xdr:rowOff>124641</xdr:rowOff>
    </xdr:to>
    <xdr:sp macro="" textlink="">
      <xdr:nvSpPr>
        <xdr:cNvPr id="155" name="円/楕円 154"/>
        <xdr:cNvSpPr/>
      </xdr:nvSpPr>
      <xdr:spPr>
        <a:xfrm>
          <a:off x="22860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109418</xdr:rowOff>
    </xdr:from>
    <xdr:ext cx="762000" cy="259045"/>
    <xdr:sp macro="" textlink="">
      <xdr:nvSpPr>
        <xdr:cNvPr id="156" name="テキスト ボックス 155"/>
        <xdr:cNvSpPr txBox="1"/>
      </xdr:nvSpPr>
      <xdr:spPr>
        <a:xfrm>
          <a:off x="1955800" y="1108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85090</xdr:rowOff>
    </xdr:from>
    <xdr:to>
      <xdr:col>2</xdr:col>
      <xdr:colOff>127000</xdr:colOff>
      <xdr:row>65</xdr:row>
      <xdr:rowOff>15240</xdr:rowOff>
    </xdr:to>
    <xdr:sp macro="" textlink="">
      <xdr:nvSpPr>
        <xdr:cNvPr id="157" name="円/楕円 156"/>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17</xdr:rowOff>
    </xdr:from>
    <xdr:ext cx="762000" cy="259045"/>
    <xdr:sp macro="" textlink="">
      <xdr:nvSpPr>
        <xdr:cNvPr id="158" name="テキスト ボックス 157"/>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[435,753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人件費においては、これ以上の人員の削減は見込めない。物件費については、庁舎が分散していること</a:t>
          </a:r>
          <a:r>
            <a:rPr kumimoji="1" lang="ja-JP" altLang="en-US" sz="1300">
              <a:solidFill>
                <a:sysClr val="windowText" lastClr="000000"/>
              </a:solidFill>
              <a:latin typeface="ＭＳ Ｐゴシック"/>
            </a:rPr>
            <a:t>が割高要因として考えられる。また、システムの維持管理についても多大な経費が掛かっている。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庁舎分散については、庁舎新築で解消できる予定である。システム等の経費についても、契約方法等の見直しを行うなどコスト</a:t>
          </a:r>
          <a:r>
            <a:rPr kumimoji="1" lang="ja-JP" altLang="en-US" sz="1300">
              <a:latin typeface="ＭＳ Ｐゴシック"/>
            </a:rPr>
            <a:t>削減を図る。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131361</xdr:rowOff>
    </xdr:from>
    <xdr:to>
      <xdr:col>7</xdr:col>
      <xdr:colOff>152400</xdr:colOff>
      <xdr:row>83</xdr:row>
      <xdr:rowOff>13565</xdr:rowOff>
    </xdr:to>
    <xdr:cxnSp macro="">
      <xdr:nvCxnSpPr>
        <xdr:cNvPr id="194" name="直線コネクタ 193"/>
        <xdr:cNvCxnSpPr/>
      </xdr:nvCxnSpPr>
      <xdr:spPr>
        <a:xfrm>
          <a:off x="4114800" y="14190261"/>
          <a:ext cx="838200" cy="5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100879</xdr:rowOff>
    </xdr:from>
    <xdr:to>
      <xdr:col>6</xdr:col>
      <xdr:colOff>0</xdr:colOff>
      <xdr:row>82</xdr:row>
      <xdr:rowOff>131361</xdr:rowOff>
    </xdr:to>
    <xdr:cxnSp macro="">
      <xdr:nvCxnSpPr>
        <xdr:cNvPr id="197" name="直線コネクタ 196"/>
        <xdr:cNvCxnSpPr/>
      </xdr:nvCxnSpPr>
      <xdr:spPr>
        <a:xfrm>
          <a:off x="3225800" y="14159779"/>
          <a:ext cx="889000" cy="3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58266</xdr:rowOff>
    </xdr:from>
    <xdr:to>
      <xdr:col>4</xdr:col>
      <xdr:colOff>482600</xdr:colOff>
      <xdr:row>82</xdr:row>
      <xdr:rowOff>100879</xdr:rowOff>
    </xdr:to>
    <xdr:cxnSp macro="">
      <xdr:nvCxnSpPr>
        <xdr:cNvPr id="200" name="直線コネクタ 199"/>
        <xdr:cNvCxnSpPr/>
      </xdr:nvCxnSpPr>
      <xdr:spPr>
        <a:xfrm>
          <a:off x="2336800" y="14117166"/>
          <a:ext cx="889000" cy="4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38391</xdr:rowOff>
    </xdr:from>
    <xdr:to>
      <xdr:col>3</xdr:col>
      <xdr:colOff>279400</xdr:colOff>
      <xdr:row>82</xdr:row>
      <xdr:rowOff>58266</xdr:rowOff>
    </xdr:to>
    <xdr:cxnSp macro="">
      <xdr:nvCxnSpPr>
        <xdr:cNvPr id="203" name="直線コネクタ 202"/>
        <xdr:cNvCxnSpPr/>
      </xdr:nvCxnSpPr>
      <xdr:spPr>
        <a:xfrm>
          <a:off x="1447800" y="14097291"/>
          <a:ext cx="889000" cy="1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134215</xdr:rowOff>
    </xdr:from>
    <xdr:to>
      <xdr:col>7</xdr:col>
      <xdr:colOff>203200</xdr:colOff>
      <xdr:row>83</xdr:row>
      <xdr:rowOff>64365</xdr:rowOff>
    </xdr:to>
    <xdr:sp macro="" textlink="">
      <xdr:nvSpPr>
        <xdr:cNvPr id="213" name="円/楕円 212"/>
        <xdr:cNvSpPr/>
      </xdr:nvSpPr>
      <xdr:spPr>
        <a:xfrm>
          <a:off x="4902200" y="1419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106292</xdr:rowOff>
    </xdr:from>
    <xdr:ext cx="762000" cy="259045"/>
    <xdr:sp macro="" textlink="">
      <xdr:nvSpPr>
        <xdr:cNvPr id="214" name="人件費・物件費等の状況該当値テキスト"/>
        <xdr:cNvSpPr txBox="1"/>
      </xdr:nvSpPr>
      <xdr:spPr>
        <a:xfrm>
          <a:off x="5041900" y="141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435,753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80561</xdr:rowOff>
    </xdr:from>
    <xdr:to>
      <xdr:col>6</xdr:col>
      <xdr:colOff>50800</xdr:colOff>
      <xdr:row>83</xdr:row>
      <xdr:rowOff>10711</xdr:rowOff>
    </xdr:to>
    <xdr:sp macro="" textlink="">
      <xdr:nvSpPr>
        <xdr:cNvPr id="215" name="円/楕円 214"/>
        <xdr:cNvSpPr/>
      </xdr:nvSpPr>
      <xdr:spPr>
        <a:xfrm>
          <a:off x="4064000" y="141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166938</xdr:rowOff>
    </xdr:from>
    <xdr:ext cx="736600" cy="259045"/>
    <xdr:sp macro="" textlink="">
      <xdr:nvSpPr>
        <xdr:cNvPr id="216" name="テキスト ボックス 215"/>
        <xdr:cNvSpPr txBox="1"/>
      </xdr:nvSpPr>
      <xdr:spPr>
        <a:xfrm>
          <a:off x="3733800" y="14225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389,058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50079</xdr:rowOff>
    </xdr:from>
    <xdr:to>
      <xdr:col>4</xdr:col>
      <xdr:colOff>533400</xdr:colOff>
      <xdr:row>82</xdr:row>
      <xdr:rowOff>151679</xdr:rowOff>
    </xdr:to>
    <xdr:sp macro="" textlink="">
      <xdr:nvSpPr>
        <xdr:cNvPr id="217" name="円/楕円 216"/>
        <xdr:cNvSpPr/>
      </xdr:nvSpPr>
      <xdr:spPr>
        <a:xfrm>
          <a:off x="3175000" y="141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161856</xdr:rowOff>
    </xdr:from>
    <xdr:ext cx="762000" cy="259045"/>
    <xdr:sp macro="" textlink="">
      <xdr:nvSpPr>
        <xdr:cNvPr id="218" name="テキスト ボックス 217"/>
        <xdr:cNvSpPr txBox="1"/>
      </xdr:nvSpPr>
      <xdr:spPr>
        <a:xfrm>
          <a:off x="2844800" y="1387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362,531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7466</xdr:rowOff>
    </xdr:from>
    <xdr:to>
      <xdr:col>3</xdr:col>
      <xdr:colOff>330200</xdr:colOff>
      <xdr:row>82</xdr:row>
      <xdr:rowOff>109066</xdr:rowOff>
    </xdr:to>
    <xdr:sp macro="" textlink="">
      <xdr:nvSpPr>
        <xdr:cNvPr id="219" name="円/楕円 218"/>
        <xdr:cNvSpPr/>
      </xdr:nvSpPr>
      <xdr:spPr>
        <a:xfrm>
          <a:off x="2286000" y="140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119243</xdr:rowOff>
    </xdr:from>
    <xdr:ext cx="762000" cy="259045"/>
    <xdr:sp macro="" textlink="">
      <xdr:nvSpPr>
        <xdr:cNvPr id="220" name="テキスト ボックス 219"/>
        <xdr:cNvSpPr txBox="1"/>
      </xdr:nvSpPr>
      <xdr:spPr>
        <a:xfrm>
          <a:off x="1955800" y="1383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325,445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159041</xdr:rowOff>
    </xdr:from>
    <xdr:to>
      <xdr:col>2</xdr:col>
      <xdr:colOff>127000</xdr:colOff>
      <xdr:row>82</xdr:row>
      <xdr:rowOff>89191</xdr:rowOff>
    </xdr:to>
    <xdr:sp macro="" textlink="">
      <xdr:nvSpPr>
        <xdr:cNvPr id="221" name="円/楕円 220"/>
        <xdr:cNvSpPr/>
      </xdr:nvSpPr>
      <xdr:spPr>
        <a:xfrm>
          <a:off x="1397000" y="1404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99368</xdr:rowOff>
    </xdr:from>
    <xdr:ext cx="762000" cy="259045"/>
    <xdr:sp macro="" textlink="">
      <xdr:nvSpPr>
        <xdr:cNvPr id="222" name="テキスト ボックス 221"/>
        <xdr:cNvSpPr txBox="1"/>
      </xdr:nvSpPr>
      <xdr:spPr>
        <a:xfrm>
          <a:off x="1066800" y="1381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308,148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団体平均を上回る９７．４となっている。</a:t>
          </a:r>
        </a:p>
        <a:p>
          <a:r>
            <a:rPr kumimoji="1" lang="ja-JP" altLang="en-US" sz="1300">
              <a:latin typeface="ＭＳ Ｐゴシック"/>
            </a:rPr>
            <a:t>　以前から平均を上回っているが、職員の年齢構成が高いことが要因として考えられる。</a:t>
          </a:r>
        </a:p>
        <a:p>
          <a:r>
            <a:rPr kumimoji="1" lang="ja-JP" altLang="en-US" sz="1300">
              <a:latin typeface="ＭＳ Ｐゴシック"/>
            </a:rPr>
            <a:t>　計画的な職員採用を行っており、一時的に給料は上昇するが、</a:t>
          </a:r>
          <a:r>
            <a:rPr kumimoji="1" lang="ja-JP" altLang="en-US" sz="1300">
              <a:solidFill>
                <a:sysClr val="windowText" lastClr="000000"/>
              </a:solidFill>
              <a:latin typeface="ＭＳ Ｐゴシック"/>
            </a:rPr>
            <a:t>将来的には減少に転じるものと見込まれる。今後も給与の適正</a:t>
          </a:r>
          <a:r>
            <a:rPr kumimoji="1" lang="ja-JP" altLang="en-US" sz="1300">
              <a:latin typeface="ＭＳ Ｐゴシック"/>
            </a:rPr>
            <a:t>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147574</xdr:rowOff>
    </xdr:from>
    <xdr:to>
      <xdr:col>24</xdr:col>
      <xdr:colOff>558800</xdr:colOff>
      <xdr:row>85</xdr:row>
      <xdr:rowOff>157226</xdr:rowOff>
    </xdr:to>
    <xdr:cxnSp macro="">
      <xdr:nvCxnSpPr>
        <xdr:cNvPr id="254" name="直線コネクタ 253"/>
        <xdr:cNvCxnSpPr/>
      </xdr:nvCxnSpPr>
      <xdr:spPr>
        <a:xfrm flipV="1">
          <a:off x="16179800" y="147208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94487</xdr:rowOff>
    </xdr:from>
    <xdr:to>
      <xdr:col>23</xdr:col>
      <xdr:colOff>406400</xdr:colOff>
      <xdr:row>85</xdr:row>
      <xdr:rowOff>157226</xdr:rowOff>
    </xdr:to>
    <xdr:cxnSp macro="">
      <xdr:nvCxnSpPr>
        <xdr:cNvPr id="257" name="直線コネクタ 256"/>
        <xdr:cNvCxnSpPr/>
      </xdr:nvCxnSpPr>
      <xdr:spPr>
        <a:xfrm>
          <a:off x="15290800" y="14667737"/>
          <a:ext cx="889000" cy="6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94487</xdr:rowOff>
    </xdr:from>
    <xdr:to>
      <xdr:col>22</xdr:col>
      <xdr:colOff>203200</xdr:colOff>
      <xdr:row>85</xdr:row>
      <xdr:rowOff>104139</xdr:rowOff>
    </xdr:to>
    <xdr:cxnSp macro="">
      <xdr:nvCxnSpPr>
        <xdr:cNvPr id="260" name="直線コネクタ 259"/>
        <xdr:cNvCxnSpPr/>
      </xdr:nvCxnSpPr>
      <xdr:spPr>
        <a:xfrm flipV="1">
          <a:off x="14401800" y="1466773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87</xdr:row>
      <xdr:rowOff>99061</xdr:rowOff>
    </xdr:to>
    <xdr:cxnSp macro="">
      <xdr:nvCxnSpPr>
        <xdr:cNvPr id="263" name="直線コネクタ 262"/>
        <xdr:cNvCxnSpPr/>
      </xdr:nvCxnSpPr>
      <xdr:spPr>
        <a:xfrm flipV="1">
          <a:off x="13512800" y="14677389"/>
          <a:ext cx="889000" cy="33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96774</xdr:rowOff>
    </xdr:from>
    <xdr:to>
      <xdr:col>24</xdr:col>
      <xdr:colOff>609600</xdr:colOff>
      <xdr:row>86</xdr:row>
      <xdr:rowOff>26924</xdr:rowOff>
    </xdr:to>
    <xdr:sp macro="" textlink="">
      <xdr:nvSpPr>
        <xdr:cNvPr id="273" name="円/楕円 272"/>
        <xdr:cNvSpPr/>
      </xdr:nvSpPr>
      <xdr:spPr>
        <a:xfrm>
          <a:off x="169672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68851</xdr:rowOff>
    </xdr:from>
    <xdr:ext cx="762000" cy="259045"/>
    <xdr:sp macro="" textlink="">
      <xdr:nvSpPr>
        <xdr:cNvPr id="274" name="給与水準   （国との比較）該当値テキスト"/>
        <xdr:cNvSpPr txBox="1"/>
      </xdr:nvSpPr>
      <xdr:spPr>
        <a:xfrm>
          <a:off x="17106900" y="1464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106426</xdr:rowOff>
    </xdr:from>
    <xdr:to>
      <xdr:col>23</xdr:col>
      <xdr:colOff>457200</xdr:colOff>
      <xdr:row>86</xdr:row>
      <xdr:rowOff>36576</xdr:rowOff>
    </xdr:to>
    <xdr:sp macro="" textlink="">
      <xdr:nvSpPr>
        <xdr:cNvPr id="275" name="円/楕円 274"/>
        <xdr:cNvSpPr/>
      </xdr:nvSpPr>
      <xdr:spPr>
        <a:xfrm>
          <a:off x="16129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21353</xdr:rowOff>
    </xdr:from>
    <xdr:ext cx="736600" cy="259045"/>
    <xdr:sp macro="" textlink="">
      <xdr:nvSpPr>
        <xdr:cNvPr id="276" name="テキスト ボックス 275"/>
        <xdr:cNvSpPr txBox="1"/>
      </xdr:nvSpPr>
      <xdr:spPr>
        <a:xfrm>
          <a:off x="15798800" y="1476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43687</xdr:rowOff>
    </xdr:from>
    <xdr:to>
      <xdr:col>22</xdr:col>
      <xdr:colOff>254000</xdr:colOff>
      <xdr:row>85</xdr:row>
      <xdr:rowOff>145287</xdr:rowOff>
    </xdr:to>
    <xdr:sp macro="" textlink="">
      <xdr:nvSpPr>
        <xdr:cNvPr id="277" name="円/楕円 276"/>
        <xdr:cNvSpPr/>
      </xdr:nvSpPr>
      <xdr:spPr>
        <a:xfrm>
          <a:off x="152400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130064</xdr:rowOff>
    </xdr:from>
    <xdr:ext cx="762000" cy="259045"/>
    <xdr:sp macro="" textlink="">
      <xdr:nvSpPr>
        <xdr:cNvPr id="278" name="テキスト ボックス 277"/>
        <xdr:cNvSpPr txBox="1"/>
      </xdr:nvSpPr>
      <xdr:spPr>
        <a:xfrm>
          <a:off x="14909800" y="1470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79" name="円/楕円 278"/>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139716</xdr:rowOff>
    </xdr:from>
    <xdr:ext cx="762000" cy="259045"/>
    <xdr:sp macro="" textlink="">
      <xdr:nvSpPr>
        <xdr:cNvPr id="280" name="テキスト ボックス 279"/>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81" name="円/楕円 280"/>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82" name="テキスト ボックス 281"/>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住民の高齢化に伴い保健・福祉部門の職員増加が見込まれるため、現在以下の人員削減は困難であると思われる。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57366</xdr:rowOff>
    </xdr:from>
    <xdr:to>
      <xdr:col>24</xdr:col>
      <xdr:colOff>558800</xdr:colOff>
      <xdr:row>61</xdr:row>
      <xdr:rowOff>95009</xdr:rowOff>
    </xdr:to>
    <xdr:cxnSp macro="">
      <xdr:nvCxnSpPr>
        <xdr:cNvPr id="314" name="直線コネクタ 313"/>
        <xdr:cNvCxnSpPr/>
      </xdr:nvCxnSpPr>
      <xdr:spPr>
        <a:xfrm>
          <a:off x="16179800" y="10515816"/>
          <a:ext cx="8382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57366</xdr:rowOff>
    </xdr:from>
    <xdr:to>
      <xdr:col>23</xdr:col>
      <xdr:colOff>406400</xdr:colOff>
      <xdr:row>61</xdr:row>
      <xdr:rowOff>93561</xdr:rowOff>
    </xdr:to>
    <xdr:cxnSp macro="">
      <xdr:nvCxnSpPr>
        <xdr:cNvPr id="317" name="直線コネクタ 316"/>
        <xdr:cNvCxnSpPr/>
      </xdr:nvCxnSpPr>
      <xdr:spPr>
        <a:xfrm flipV="1">
          <a:off x="15290800" y="1051581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66777</xdr:rowOff>
    </xdr:from>
    <xdr:to>
      <xdr:col>22</xdr:col>
      <xdr:colOff>203200</xdr:colOff>
      <xdr:row>61</xdr:row>
      <xdr:rowOff>93561</xdr:rowOff>
    </xdr:to>
    <xdr:cxnSp macro="">
      <xdr:nvCxnSpPr>
        <xdr:cNvPr id="320" name="直線コネクタ 319"/>
        <xdr:cNvCxnSpPr/>
      </xdr:nvCxnSpPr>
      <xdr:spPr>
        <a:xfrm>
          <a:off x="14401800" y="10525227"/>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51574</xdr:rowOff>
    </xdr:from>
    <xdr:to>
      <xdr:col>21</xdr:col>
      <xdr:colOff>0</xdr:colOff>
      <xdr:row>61</xdr:row>
      <xdr:rowOff>66777</xdr:rowOff>
    </xdr:to>
    <xdr:cxnSp macro="">
      <xdr:nvCxnSpPr>
        <xdr:cNvPr id="323" name="直線コネクタ 322"/>
        <xdr:cNvCxnSpPr/>
      </xdr:nvCxnSpPr>
      <xdr:spPr>
        <a:xfrm>
          <a:off x="13512800" y="10510024"/>
          <a:ext cx="889000" cy="1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44209</xdr:rowOff>
    </xdr:from>
    <xdr:to>
      <xdr:col>24</xdr:col>
      <xdr:colOff>609600</xdr:colOff>
      <xdr:row>61</xdr:row>
      <xdr:rowOff>145809</xdr:rowOff>
    </xdr:to>
    <xdr:sp macro="" textlink="">
      <xdr:nvSpPr>
        <xdr:cNvPr id="333" name="円/楕円 332"/>
        <xdr:cNvSpPr/>
      </xdr:nvSpPr>
      <xdr:spPr>
        <a:xfrm>
          <a:off x="16967200" y="105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60736</xdr:rowOff>
    </xdr:from>
    <xdr:ext cx="762000" cy="259045"/>
    <xdr:sp macro="" textlink="">
      <xdr:nvSpPr>
        <xdr:cNvPr id="334" name="定員管理の状況該当値テキスト"/>
        <xdr:cNvSpPr txBox="1"/>
      </xdr:nvSpPr>
      <xdr:spPr>
        <a:xfrm>
          <a:off x="17106900" y="1034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6566</xdr:rowOff>
    </xdr:from>
    <xdr:to>
      <xdr:col>23</xdr:col>
      <xdr:colOff>457200</xdr:colOff>
      <xdr:row>61</xdr:row>
      <xdr:rowOff>108166</xdr:rowOff>
    </xdr:to>
    <xdr:sp macro="" textlink="">
      <xdr:nvSpPr>
        <xdr:cNvPr id="335" name="円/楕円 334"/>
        <xdr:cNvSpPr/>
      </xdr:nvSpPr>
      <xdr:spPr>
        <a:xfrm>
          <a:off x="161290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118343</xdr:rowOff>
    </xdr:from>
    <xdr:ext cx="736600" cy="259045"/>
    <xdr:sp macro="" textlink="">
      <xdr:nvSpPr>
        <xdr:cNvPr id="336" name="テキスト ボックス 335"/>
        <xdr:cNvSpPr txBox="1"/>
      </xdr:nvSpPr>
      <xdr:spPr>
        <a:xfrm>
          <a:off x="15798800" y="10233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42761</xdr:rowOff>
    </xdr:from>
    <xdr:to>
      <xdr:col>22</xdr:col>
      <xdr:colOff>254000</xdr:colOff>
      <xdr:row>61</xdr:row>
      <xdr:rowOff>144361</xdr:rowOff>
    </xdr:to>
    <xdr:sp macro="" textlink="">
      <xdr:nvSpPr>
        <xdr:cNvPr id="337" name="円/楕円 336"/>
        <xdr:cNvSpPr/>
      </xdr:nvSpPr>
      <xdr:spPr>
        <a:xfrm>
          <a:off x="15240000" y="105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38" name="テキスト ボックス 337"/>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15977</xdr:rowOff>
    </xdr:from>
    <xdr:to>
      <xdr:col>21</xdr:col>
      <xdr:colOff>50800</xdr:colOff>
      <xdr:row>61</xdr:row>
      <xdr:rowOff>117577</xdr:rowOff>
    </xdr:to>
    <xdr:sp macro="" textlink="">
      <xdr:nvSpPr>
        <xdr:cNvPr id="339" name="円/楕円 338"/>
        <xdr:cNvSpPr/>
      </xdr:nvSpPr>
      <xdr:spPr>
        <a:xfrm>
          <a:off x="14351000" y="104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127754</xdr:rowOff>
    </xdr:from>
    <xdr:ext cx="762000" cy="259045"/>
    <xdr:sp macro="" textlink="">
      <xdr:nvSpPr>
        <xdr:cNvPr id="340" name="テキスト ボックス 339"/>
        <xdr:cNvSpPr txBox="1"/>
      </xdr:nvSpPr>
      <xdr:spPr>
        <a:xfrm>
          <a:off x="14020800" y="1024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774</xdr:rowOff>
    </xdr:from>
    <xdr:to>
      <xdr:col>19</xdr:col>
      <xdr:colOff>533400</xdr:colOff>
      <xdr:row>61</xdr:row>
      <xdr:rowOff>102374</xdr:rowOff>
    </xdr:to>
    <xdr:sp macro="" textlink="">
      <xdr:nvSpPr>
        <xdr:cNvPr id="341" name="円/楕円 340"/>
        <xdr:cNvSpPr/>
      </xdr:nvSpPr>
      <xdr:spPr>
        <a:xfrm>
          <a:off x="13462000" y="1045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112551</xdr:rowOff>
    </xdr:from>
    <xdr:ext cx="762000" cy="259045"/>
    <xdr:sp macro="" textlink="">
      <xdr:nvSpPr>
        <xdr:cNvPr id="342" name="テキスト ボックス 341"/>
        <xdr:cNvSpPr txBox="1"/>
      </xdr:nvSpPr>
      <xdr:spPr>
        <a:xfrm>
          <a:off x="13131800" y="1022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元利償還金は減少しているが、近年の大型事業で借入れた償還が始まるため増加するものと思われる。</a:t>
          </a:r>
        </a:p>
        <a:p>
          <a:r>
            <a:rPr kumimoji="1" lang="ja-JP" altLang="en-US" sz="1300">
              <a:latin typeface="ＭＳ Ｐゴシック"/>
            </a:rPr>
            <a:t>　今後控えている大規模事業についても計画の見直しなど、起債依存型の事業を見直し、新規債発行の抑制に努める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59182</xdr:rowOff>
    </xdr:to>
    <xdr:cxnSp macro="">
      <xdr:nvCxnSpPr>
        <xdr:cNvPr id="373" name="直線コネクタ 372"/>
        <xdr:cNvCxnSpPr/>
      </xdr:nvCxnSpPr>
      <xdr:spPr>
        <a:xfrm flipV="1">
          <a:off x="16179800" y="722630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4"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59182</xdr:rowOff>
    </xdr:from>
    <xdr:to>
      <xdr:col>23</xdr:col>
      <xdr:colOff>406400</xdr:colOff>
      <xdr:row>42</xdr:row>
      <xdr:rowOff>155702</xdr:rowOff>
    </xdr:to>
    <xdr:cxnSp macro="">
      <xdr:nvCxnSpPr>
        <xdr:cNvPr id="376" name="直線コネクタ 375"/>
        <xdr:cNvCxnSpPr/>
      </xdr:nvCxnSpPr>
      <xdr:spPr>
        <a:xfrm flipV="1">
          <a:off x="15290800" y="726008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155702</xdr:rowOff>
    </xdr:from>
    <xdr:to>
      <xdr:col>22</xdr:col>
      <xdr:colOff>203200</xdr:colOff>
      <xdr:row>43</xdr:row>
      <xdr:rowOff>114554</xdr:rowOff>
    </xdr:to>
    <xdr:cxnSp macro="">
      <xdr:nvCxnSpPr>
        <xdr:cNvPr id="379" name="直線コネクタ 378"/>
        <xdr:cNvCxnSpPr/>
      </xdr:nvCxnSpPr>
      <xdr:spPr>
        <a:xfrm flipV="1">
          <a:off x="14401800" y="735660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114554</xdr:rowOff>
    </xdr:from>
    <xdr:to>
      <xdr:col>21</xdr:col>
      <xdr:colOff>0</xdr:colOff>
      <xdr:row>44</xdr:row>
      <xdr:rowOff>20320</xdr:rowOff>
    </xdr:to>
    <xdr:cxnSp macro="">
      <xdr:nvCxnSpPr>
        <xdr:cNvPr id="382" name="直線コネクタ 381"/>
        <xdr:cNvCxnSpPr/>
      </xdr:nvCxnSpPr>
      <xdr:spPr>
        <a:xfrm flipV="1">
          <a:off x="13512800" y="74869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4" name="テキスト ボックス 38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6" name="テキスト ボックス 385"/>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92" name="円/楕円 391"/>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393"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8382</xdr:rowOff>
    </xdr:from>
    <xdr:to>
      <xdr:col>23</xdr:col>
      <xdr:colOff>457200</xdr:colOff>
      <xdr:row>42</xdr:row>
      <xdr:rowOff>109982</xdr:rowOff>
    </xdr:to>
    <xdr:sp macro="" textlink="">
      <xdr:nvSpPr>
        <xdr:cNvPr id="394" name="円/楕円 393"/>
        <xdr:cNvSpPr/>
      </xdr:nvSpPr>
      <xdr:spPr>
        <a:xfrm>
          <a:off x="16129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94759</xdr:rowOff>
    </xdr:from>
    <xdr:ext cx="736600" cy="259045"/>
    <xdr:sp macro="" textlink="">
      <xdr:nvSpPr>
        <xdr:cNvPr id="395" name="テキスト ボックス 394"/>
        <xdr:cNvSpPr txBox="1"/>
      </xdr:nvSpPr>
      <xdr:spPr>
        <a:xfrm>
          <a:off x="15798800" y="729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104902</xdr:rowOff>
    </xdr:from>
    <xdr:to>
      <xdr:col>22</xdr:col>
      <xdr:colOff>254000</xdr:colOff>
      <xdr:row>43</xdr:row>
      <xdr:rowOff>35052</xdr:rowOff>
    </xdr:to>
    <xdr:sp macro="" textlink="">
      <xdr:nvSpPr>
        <xdr:cNvPr id="396" name="円/楕円 395"/>
        <xdr:cNvSpPr/>
      </xdr:nvSpPr>
      <xdr:spPr>
        <a:xfrm>
          <a:off x="15240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19829</xdr:rowOff>
    </xdr:from>
    <xdr:ext cx="762000" cy="259045"/>
    <xdr:sp macro="" textlink="">
      <xdr:nvSpPr>
        <xdr:cNvPr id="397" name="テキスト ボックス 396"/>
        <xdr:cNvSpPr txBox="1"/>
      </xdr:nvSpPr>
      <xdr:spPr>
        <a:xfrm>
          <a:off x="14909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63754</xdr:rowOff>
    </xdr:from>
    <xdr:to>
      <xdr:col>21</xdr:col>
      <xdr:colOff>50800</xdr:colOff>
      <xdr:row>43</xdr:row>
      <xdr:rowOff>165354</xdr:rowOff>
    </xdr:to>
    <xdr:sp macro="" textlink="">
      <xdr:nvSpPr>
        <xdr:cNvPr id="398" name="円/楕円 397"/>
        <xdr:cNvSpPr/>
      </xdr:nvSpPr>
      <xdr:spPr>
        <a:xfrm>
          <a:off x="14351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150131</xdr:rowOff>
    </xdr:from>
    <xdr:ext cx="762000" cy="259045"/>
    <xdr:sp macro="" textlink="">
      <xdr:nvSpPr>
        <xdr:cNvPr id="399" name="テキスト ボックス 398"/>
        <xdr:cNvSpPr txBox="1"/>
      </xdr:nvSpPr>
      <xdr:spPr>
        <a:xfrm>
          <a:off x="14020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00" name="円/楕円 399"/>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01" name="テキスト ボックス 400"/>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近年、減少を続けていたが、中学校新築をはじめ大型事業を行ったため、上昇に転じた。さらには、庁舎建設も計画されているため増加が予想される。</a:t>
          </a:r>
          <a:endParaRPr kumimoji="1" lang="en-US" altLang="ja-JP" sz="1300">
            <a:latin typeface="ＭＳ Ｐゴシック"/>
          </a:endParaRPr>
        </a:p>
        <a:p>
          <a:r>
            <a:rPr kumimoji="1" lang="ja-JP" altLang="en-US" sz="1300">
              <a:latin typeface="ＭＳ Ｐゴシック"/>
            </a:rPr>
            <a:t>　今後については、過度な上昇を抑えるため、事業実施について、財政への影響を考慮するとともに計画的な事業実施により新規発行額を抑制する。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144961</xdr:rowOff>
    </xdr:from>
    <xdr:to>
      <xdr:col>24</xdr:col>
      <xdr:colOff>558800</xdr:colOff>
      <xdr:row>20</xdr:row>
      <xdr:rowOff>6259</xdr:rowOff>
    </xdr:to>
    <xdr:cxnSp macro="">
      <xdr:nvCxnSpPr>
        <xdr:cNvPr id="437" name="直線コネクタ 436"/>
        <xdr:cNvCxnSpPr/>
      </xdr:nvCxnSpPr>
      <xdr:spPr>
        <a:xfrm>
          <a:off x="16179800" y="3402511"/>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8"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144961</xdr:rowOff>
    </xdr:from>
    <xdr:to>
      <xdr:col>23</xdr:col>
      <xdr:colOff>406400</xdr:colOff>
      <xdr:row>21</xdr:row>
      <xdr:rowOff>95069</xdr:rowOff>
    </xdr:to>
    <xdr:cxnSp macro="">
      <xdr:nvCxnSpPr>
        <xdr:cNvPr id="440" name="直線コネクタ 439"/>
        <xdr:cNvCxnSpPr/>
      </xdr:nvCxnSpPr>
      <xdr:spPr>
        <a:xfrm flipV="1">
          <a:off x="15290800" y="3402511"/>
          <a:ext cx="889000" cy="2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95069</xdr:rowOff>
    </xdr:from>
    <xdr:to>
      <xdr:col>22</xdr:col>
      <xdr:colOff>203200</xdr:colOff>
      <xdr:row>21</xdr:row>
      <xdr:rowOff>100239</xdr:rowOff>
    </xdr:to>
    <xdr:cxnSp macro="">
      <xdr:nvCxnSpPr>
        <xdr:cNvPr id="443" name="直線コネクタ 442"/>
        <xdr:cNvCxnSpPr/>
      </xdr:nvCxnSpPr>
      <xdr:spPr>
        <a:xfrm flipV="1">
          <a:off x="14401800" y="3695519"/>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35560</xdr:rowOff>
    </xdr:from>
    <xdr:to>
      <xdr:col>21</xdr:col>
      <xdr:colOff>0</xdr:colOff>
      <xdr:row>21</xdr:row>
      <xdr:rowOff>100239</xdr:rowOff>
    </xdr:to>
    <xdr:cxnSp macro="">
      <xdr:nvCxnSpPr>
        <xdr:cNvPr id="446" name="直線コネクタ 445"/>
        <xdr:cNvCxnSpPr/>
      </xdr:nvCxnSpPr>
      <xdr:spPr>
        <a:xfrm>
          <a:off x="13512800" y="3464560"/>
          <a:ext cx="889000" cy="23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7" name="フローチャート :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9" name="フローチャート :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126909</xdr:rowOff>
    </xdr:from>
    <xdr:to>
      <xdr:col>24</xdr:col>
      <xdr:colOff>609600</xdr:colOff>
      <xdr:row>20</xdr:row>
      <xdr:rowOff>57059</xdr:rowOff>
    </xdr:to>
    <xdr:sp macro="" textlink="">
      <xdr:nvSpPr>
        <xdr:cNvPr id="456" name="円/楕円 455"/>
        <xdr:cNvSpPr/>
      </xdr:nvSpPr>
      <xdr:spPr>
        <a:xfrm>
          <a:off x="16967200" y="33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98986</xdr:rowOff>
    </xdr:from>
    <xdr:ext cx="762000" cy="259045"/>
    <xdr:sp macro="" textlink="">
      <xdr:nvSpPr>
        <xdr:cNvPr id="457" name="将来負担の状況該当値テキスト"/>
        <xdr:cNvSpPr txBox="1"/>
      </xdr:nvSpPr>
      <xdr:spPr>
        <a:xfrm>
          <a:off x="17106900" y="335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94161</xdr:rowOff>
    </xdr:from>
    <xdr:to>
      <xdr:col>23</xdr:col>
      <xdr:colOff>457200</xdr:colOff>
      <xdr:row>20</xdr:row>
      <xdr:rowOff>24311</xdr:rowOff>
    </xdr:to>
    <xdr:sp macro="" textlink="">
      <xdr:nvSpPr>
        <xdr:cNvPr id="458" name="円/楕円 457"/>
        <xdr:cNvSpPr/>
      </xdr:nvSpPr>
      <xdr:spPr>
        <a:xfrm>
          <a:off x="16129000" y="33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9088</xdr:rowOff>
    </xdr:from>
    <xdr:ext cx="736600" cy="259045"/>
    <xdr:sp macro="" textlink="">
      <xdr:nvSpPr>
        <xdr:cNvPr id="459" name="テキスト ボックス 458"/>
        <xdr:cNvSpPr txBox="1"/>
      </xdr:nvSpPr>
      <xdr:spPr>
        <a:xfrm>
          <a:off x="15798800" y="343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44269</xdr:rowOff>
    </xdr:from>
    <xdr:to>
      <xdr:col>22</xdr:col>
      <xdr:colOff>254000</xdr:colOff>
      <xdr:row>21</xdr:row>
      <xdr:rowOff>145869</xdr:rowOff>
    </xdr:to>
    <xdr:sp macro="" textlink="">
      <xdr:nvSpPr>
        <xdr:cNvPr id="460" name="円/楕円 459"/>
        <xdr:cNvSpPr/>
      </xdr:nvSpPr>
      <xdr:spPr>
        <a:xfrm>
          <a:off x="15240000" y="364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130646</xdr:rowOff>
    </xdr:from>
    <xdr:ext cx="762000" cy="259045"/>
    <xdr:sp macro="" textlink="">
      <xdr:nvSpPr>
        <xdr:cNvPr id="461" name="テキスト ボックス 460"/>
        <xdr:cNvSpPr txBox="1"/>
      </xdr:nvSpPr>
      <xdr:spPr>
        <a:xfrm>
          <a:off x="14909800" y="373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49439</xdr:rowOff>
    </xdr:from>
    <xdr:to>
      <xdr:col>21</xdr:col>
      <xdr:colOff>50800</xdr:colOff>
      <xdr:row>21</xdr:row>
      <xdr:rowOff>151039</xdr:rowOff>
    </xdr:to>
    <xdr:sp macro="" textlink="">
      <xdr:nvSpPr>
        <xdr:cNvPr id="462" name="円/楕円 461"/>
        <xdr:cNvSpPr/>
      </xdr:nvSpPr>
      <xdr:spPr>
        <a:xfrm>
          <a:off x="14351000" y="36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135816</xdr:rowOff>
    </xdr:from>
    <xdr:ext cx="762000" cy="259045"/>
    <xdr:sp macro="" textlink="">
      <xdr:nvSpPr>
        <xdr:cNvPr id="463" name="テキスト ボックス 462"/>
        <xdr:cNvSpPr txBox="1"/>
      </xdr:nvSpPr>
      <xdr:spPr>
        <a:xfrm>
          <a:off x="14020800" y="373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156210</xdr:rowOff>
    </xdr:from>
    <xdr:to>
      <xdr:col>19</xdr:col>
      <xdr:colOff>533400</xdr:colOff>
      <xdr:row>20</xdr:row>
      <xdr:rowOff>86360</xdr:rowOff>
    </xdr:to>
    <xdr:sp macro="" textlink="">
      <xdr:nvSpPr>
        <xdr:cNvPr id="464" name="円/楕円 463"/>
        <xdr:cNvSpPr/>
      </xdr:nvSpPr>
      <xdr:spPr>
        <a:xfrm>
          <a:off x="13462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71137</xdr:rowOff>
    </xdr:from>
    <xdr:ext cx="762000" cy="259045"/>
    <xdr:sp macro="" textlink="">
      <xdr:nvSpPr>
        <xdr:cNvPr id="465" name="テキスト ボックス 464"/>
        <xdr:cNvSpPr txBox="1"/>
      </xdr:nvSpPr>
      <xdr:spPr>
        <a:xfrm>
          <a:off x="13131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鳥取県江府町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3,102
3,090
124.52
3,740,534
3,485,968
235,679
2,054,962
3,931,215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65.1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類似団体平均とほぼ同じである。</a:t>
          </a:r>
        </a:p>
        <a:p>
          <a:r>
            <a:rPr kumimoji="1" lang="ja-JP" altLang="en-US" sz="1300">
              <a:latin typeface="ＭＳ Ｐゴシック"/>
            </a:rPr>
            <a:t>　大量退職を見据えた計画的な採用で一時的に給料は上昇する</a:t>
          </a:r>
          <a:r>
            <a:rPr kumimoji="1" lang="ja-JP" altLang="en-US" sz="1300">
              <a:solidFill>
                <a:sysClr val="windowText" lastClr="000000"/>
              </a:solidFill>
              <a:latin typeface="ＭＳ Ｐゴシック"/>
            </a:rPr>
            <a:t>が、将来的には減少していく見込みである。</a:t>
          </a:r>
        </a:p>
        <a:p>
          <a:r>
            <a:rPr kumimoji="1" lang="ja-JP" altLang="en-US" sz="1300">
              <a:solidFill>
                <a:sysClr val="windowText" lastClr="000000"/>
              </a:solidFill>
              <a:latin typeface="ＭＳ Ｐゴシック"/>
            </a:rPr>
            <a:t>　時間勤務外手当は、さらなる事務事業の効率化を図り削減を図っていく。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65278</xdr:rowOff>
    </xdr:from>
    <xdr:to>
      <xdr:col>7</xdr:col>
      <xdr:colOff>15875</xdr:colOff>
      <xdr:row>37</xdr:row>
      <xdr:rowOff>129286</xdr:rowOff>
    </xdr:to>
    <xdr:cxnSp macro="">
      <xdr:nvCxnSpPr>
        <xdr:cNvPr id="64" name="直線コネクタ 63"/>
        <xdr:cNvCxnSpPr/>
      </xdr:nvCxnSpPr>
      <xdr:spPr>
        <a:xfrm flipV="1">
          <a:off x="3987800" y="64089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129286</xdr:rowOff>
    </xdr:from>
    <xdr:to>
      <xdr:col>5</xdr:col>
      <xdr:colOff>549275</xdr:colOff>
      <xdr:row>37</xdr:row>
      <xdr:rowOff>152146</xdr:rowOff>
    </xdr:to>
    <xdr:cxnSp macro="">
      <xdr:nvCxnSpPr>
        <xdr:cNvPr id="67" name="直線コネクタ 66"/>
        <xdr:cNvCxnSpPr/>
      </xdr:nvCxnSpPr>
      <xdr:spPr>
        <a:xfrm flipV="1">
          <a:off x="3098800" y="64729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152146</xdr:rowOff>
    </xdr:to>
    <xdr:cxnSp macro="">
      <xdr:nvCxnSpPr>
        <xdr:cNvPr id="70" name="直線コネクタ 69"/>
        <xdr:cNvCxnSpPr/>
      </xdr:nvCxnSpPr>
      <xdr:spPr>
        <a:xfrm>
          <a:off x="2209800" y="629920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36</xdr:row>
      <xdr:rowOff>159004</xdr:rowOff>
    </xdr:to>
    <xdr:cxnSp macro="">
      <xdr:nvCxnSpPr>
        <xdr:cNvPr id="73" name="直線コネクタ 72"/>
        <xdr:cNvCxnSpPr/>
      </xdr:nvCxnSpPr>
      <xdr:spPr>
        <a:xfrm flipV="1">
          <a:off x="1320800" y="6299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14478</xdr:rowOff>
    </xdr:from>
    <xdr:to>
      <xdr:col>7</xdr:col>
      <xdr:colOff>66675</xdr:colOff>
      <xdr:row>37</xdr:row>
      <xdr:rowOff>116078</xdr:rowOff>
    </xdr:to>
    <xdr:sp macro="" textlink="">
      <xdr:nvSpPr>
        <xdr:cNvPr id="83" name="円/楕円 82"/>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158005</xdr:rowOff>
    </xdr:from>
    <xdr:ext cx="762000" cy="259045"/>
    <xdr:sp macro="" textlink="">
      <xdr:nvSpPr>
        <xdr:cNvPr id="84"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78486</xdr:rowOff>
    </xdr:from>
    <xdr:to>
      <xdr:col>5</xdr:col>
      <xdr:colOff>600075</xdr:colOff>
      <xdr:row>38</xdr:row>
      <xdr:rowOff>8636</xdr:rowOff>
    </xdr:to>
    <xdr:sp macro="" textlink="">
      <xdr:nvSpPr>
        <xdr:cNvPr id="85" name="円/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101346</xdr:rowOff>
    </xdr:from>
    <xdr:to>
      <xdr:col>4</xdr:col>
      <xdr:colOff>396875</xdr:colOff>
      <xdr:row>38</xdr:row>
      <xdr:rowOff>31496</xdr:rowOff>
    </xdr:to>
    <xdr:sp macro="" textlink="">
      <xdr:nvSpPr>
        <xdr:cNvPr id="87" name="円/楕円 86"/>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88" name="テキスト ボックス 87"/>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89" name="円/楕円 88"/>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0" name="テキスト ボックス 89"/>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91" name="円/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23131</xdr:rowOff>
    </xdr:from>
    <xdr:ext cx="762000" cy="259045"/>
    <xdr:sp macro="" textlink="">
      <xdr:nvSpPr>
        <xdr:cNvPr id="92" name="テキスト ボックス 91"/>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低いが、庁舎が分散しているため事務機器リース料、施設保守委託料、またシステム保守、更新費用が膨らんでいることが原因として増加傾向にある。今後も事務事業の見直しにより経費の節減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168910</xdr:rowOff>
    </xdr:from>
    <xdr:to>
      <xdr:col>24</xdr:col>
      <xdr:colOff>31750</xdr:colOff>
      <xdr:row>16</xdr:row>
      <xdr:rowOff>20320</xdr:rowOff>
    </xdr:to>
    <xdr:cxnSp macro="">
      <xdr:nvCxnSpPr>
        <xdr:cNvPr id="125" name="直線コネクタ 124"/>
        <xdr:cNvCxnSpPr/>
      </xdr:nvCxnSpPr>
      <xdr:spPr>
        <a:xfrm>
          <a:off x="15671800" y="2740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15</xdr:row>
      <xdr:rowOff>168910</xdr:rowOff>
    </xdr:to>
    <xdr:cxnSp macro="">
      <xdr:nvCxnSpPr>
        <xdr:cNvPr id="128" name="直線コネクタ 127"/>
        <xdr:cNvCxnSpPr/>
      </xdr:nvCxnSpPr>
      <xdr:spPr>
        <a:xfrm>
          <a:off x="14782800" y="2710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16510</xdr:rowOff>
    </xdr:from>
    <xdr:to>
      <xdr:col>21</xdr:col>
      <xdr:colOff>361950</xdr:colOff>
      <xdr:row>15</xdr:row>
      <xdr:rowOff>138430</xdr:rowOff>
    </xdr:to>
    <xdr:cxnSp macro="">
      <xdr:nvCxnSpPr>
        <xdr:cNvPr id="131" name="直線コネクタ 130"/>
        <xdr:cNvCxnSpPr/>
      </xdr:nvCxnSpPr>
      <xdr:spPr>
        <a:xfrm>
          <a:off x="13893800" y="25882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8890</xdr:rowOff>
    </xdr:from>
    <xdr:to>
      <xdr:col>20</xdr:col>
      <xdr:colOff>158750</xdr:colOff>
      <xdr:row>15</xdr:row>
      <xdr:rowOff>16510</xdr:rowOff>
    </xdr:to>
    <xdr:cxnSp macro="">
      <xdr:nvCxnSpPr>
        <xdr:cNvPr id="134" name="直線コネクタ 133"/>
        <xdr:cNvCxnSpPr/>
      </xdr:nvCxnSpPr>
      <xdr:spPr>
        <a:xfrm>
          <a:off x="13004800" y="258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140970</xdr:rowOff>
    </xdr:from>
    <xdr:to>
      <xdr:col>24</xdr:col>
      <xdr:colOff>82550</xdr:colOff>
      <xdr:row>16</xdr:row>
      <xdr:rowOff>71120</xdr:rowOff>
    </xdr:to>
    <xdr:sp macro="" textlink="">
      <xdr:nvSpPr>
        <xdr:cNvPr id="144" name="円/楕円 143"/>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157497</xdr:rowOff>
    </xdr:from>
    <xdr:ext cx="762000" cy="259045"/>
    <xdr:sp macro="" textlink="">
      <xdr:nvSpPr>
        <xdr:cNvPr id="145" name="物件費該当値テキスト"/>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118110</xdr:rowOff>
    </xdr:from>
    <xdr:to>
      <xdr:col>22</xdr:col>
      <xdr:colOff>615950</xdr:colOff>
      <xdr:row>16</xdr:row>
      <xdr:rowOff>48260</xdr:rowOff>
    </xdr:to>
    <xdr:sp macro="" textlink="">
      <xdr:nvSpPr>
        <xdr:cNvPr id="146" name="円/楕円 145"/>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58437</xdr:rowOff>
    </xdr:from>
    <xdr:ext cx="736600" cy="259045"/>
    <xdr:sp macro="" textlink="">
      <xdr:nvSpPr>
        <xdr:cNvPr id="147" name="テキスト ボックス 146"/>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8" name="円/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49" name="テキスト ボックス 148"/>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137160</xdr:rowOff>
    </xdr:from>
    <xdr:to>
      <xdr:col>20</xdr:col>
      <xdr:colOff>209550</xdr:colOff>
      <xdr:row>15</xdr:row>
      <xdr:rowOff>67310</xdr:rowOff>
    </xdr:to>
    <xdr:sp macro="" textlink="">
      <xdr:nvSpPr>
        <xdr:cNvPr id="150" name="円/楕円 149"/>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77487</xdr:rowOff>
    </xdr:from>
    <xdr:ext cx="762000" cy="259045"/>
    <xdr:sp macro="" textlink="">
      <xdr:nvSpPr>
        <xdr:cNvPr id="151" name="テキスト ボックス 150"/>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129540</xdr:rowOff>
    </xdr:from>
    <xdr:to>
      <xdr:col>19</xdr:col>
      <xdr:colOff>6350</xdr:colOff>
      <xdr:row>15</xdr:row>
      <xdr:rowOff>59690</xdr:rowOff>
    </xdr:to>
    <xdr:sp macro="" textlink="">
      <xdr:nvSpPr>
        <xdr:cNvPr id="152" name="円/楕円 151"/>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69867</xdr:rowOff>
    </xdr:from>
    <xdr:ext cx="762000" cy="259045"/>
    <xdr:sp macro="" textlink="">
      <xdr:nvSpPr>
        <xdr:cNvPr id="153" name="テキスト ボックス 152"/>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扶助費に係る経常収支比率が類似団体平均を上回っている。要因として社会保障費、生活保護費などが挙げられる。</a:t>
          </a:r>
        </a:p>
        <a:p>
          <a:r>
            <a:rPr kumimoji="1" lang="ja-JP" altLang="en-US" sz="1300">
              <a:latin typeface="ＭＳ Ｐゴシック"/>
            </a:rPr>
            <a:t>　今後の上昇を抑制するため健康予防等の対策を行う。</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55</xdr:row>
      <xdr:rowOff>135165</xdr:rowOff>
    </xdr:to>
    <xdr:cxnSp macro="">
      <xdr:nvCxnSpPr>
        <xdr:cNvPr id="187" name="直線コネクタ 186"/>
        <xdr:cNvCxnSpPr/>
      </xdr:nvCxnSpPr>
      <xdr:spPr>
        <a:xfrm>
          <a:off x="3987800" y="9564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56</xdr:row>
      <xdr:rowOff>110672</xdr:rowOff>
    </xdr:to>
    <xdr:cxnSp macro="">
      <xdr:nvCxnSpPr>
        <xdr:cNvPr id="190" name="直線コネクタ 189"/>
        <xdr:cNvCxnSpPr/>
      </xdr:nvCxnSpPr>
      <xdr:spPr>
        <a:xfrm flipV="1">
          <a:off x="3098800" y="95649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110672</xdr:rowOff>
    </xdr:to>
    <xdr:cxnSp macro="">
      <xdr:nvCxnSpPr>
        <xdr:cNvPr id="193" name="直線コネクタ 192"/>
        <xdr:cNvCxnSpPr/>
      </xdr:nvCxnSpPr>
      <xdr:spPr>
        <a:xfrm>
          <a:off x="2209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56</xdr:row>
      <xdr:rowOff>45357</xdr:rowOff>
    </xdr:to>
    <xdr:cxnSp macro="">
      <xdr:nvCxnSpPr>
        <xdr:cNvPr id="196" name="直線コネクタ 195"/>
        <xdr:cNvCxnSpPr/>
      </xdr:nvCxnSpPr>
      <xdr:spPr>
        <a:xfrm>
          <a:off x="1320800" y="9515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06" name="円/楕円 205"/>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56442</xdr:rowOff>
    </xdr:from>
    <xdr:ext cx="762000" cy="259045"/>
    <xdr:sp macro="" textlink="">
      <xdr:nvSpPr>
        <xdr:cNvPr id="207" name="扶助費該当値テキスト"/>
        <xdr:cNvSpPr txBox="1"/>
      </xdr:nvSpPr>
      <xdr:spPr>
        <a:xfrm>
          <a:off x="49149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84365</xdr:rowOff>
    </xdr:from>
    <xdr:to>
      <xdr:col>5</xdr:col>
      <xdr:colOff>600075</xdr:colOff>
      <xdr:row>56</xdr:row>
      <xdr:rowOff>14515</xdr:rowOff>
    </xdr:to>
    <xdr:sp macro="" textlink="">
      <xdr:nvSpPr>
        <xdr:cNvPr id="208" name="円/楕円 207"/>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209" name="テキスト ボックス 208"/>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0" name="円/楕円 209"/>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1" name="テキスト ボックス 210"/>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2" name="円/楕円 211"/>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3" name="テキスト ボックス 212"/>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4" name="円/楕円 213"/>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15" name="テキスト ボックス 214"/>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繰出し基準額を新規に計上したため増加した。今後も簡易水道事業、下水道事業施設の維持管理経費、介護保険、後期高齢者医療の繰出金等の増加が見込まれる。</a:t>
          </a:r>
        </a:p>
        <a:p>
          <a:r>
            <a:rPr kumimoji="1" lang="ja-JP" altLang="en-US" sz="1300">
              <a:latin typeface="ＭＳ Ｐゴシック"/>
            </a:rPr>
            <a:t>　対策として料金体系の適正化、経費の節減を図り、普通会計の負担を減らしていくよう努める。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62992</xdr:rowOff>
    </xdr:from>
    <xdr:to>
      <xdr:col>24</xdr:col>
      <xdr:colOff>31750</xdr:colOff>
      <xdr:row>57</xdr:row>
      <xdr:rowOff>156718</xdr:rowOff>
    </xdr:to>
    <xdr:cxnSp macro="">
      <xdr:nvCxnSpPr>
        <xdr:cNvPr id="245" name="直線コネクタ 244"/>
        <xdr:cNvCxnSpPr/>
      </xdr:nvCxnSpPr>
      <xdr:spPr>
        <a:xfrm>
          <a:off x="15671800" y="9664192"/>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62992</xdr:rowOff>
    </xdr:from>
    <xdr:to>
      <xdr:col>22</xdr:col>
      <xdr:colOff>565150</xdr:colOff>
      <xdr:row>56</xdr:row>
      <xdr:rowOff>85852</xdr:rowOff>
    </xdr:to>
    <xdr:cxnSp macro="">
      <xdr:nvCxnSpPr>
        <xdr:cNvPr id="248" name="直線コネクタ 247"/>
        <xdr:cNvCxnSpPr/>
      </xdr:nvCxnSpPr>
      <xdr:spPr>
        <a:xfrm flipV="1">
          <a:off x="14782800" y="9664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40132</xdr:rowOff>
    </xdr:from>
    <xdr:to>
      <xdr:col>21</xdr:col>
      <xdr:colOff>361950</xdr:colOff>
      <xdr:row>56</xdr:row>
      <xdr:rowOff>85852</xdr:rowOff>
    </xdr:to>
    <xdr:cxnSp macro="">
      <xdr:nvCxnSpPr>
        <xdr:cNvPr id="251" name="直線コネクタ 250"/>
        <xdr:cNvCxnSpPr/>
      </xdr:nvCxnSpPr>
      <xdr:spPr>
        <a:xfrm>
          <a:off x="13893800" y="9641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152146</xdr:rowOff>
    </xdr:from>
    <xdr:to>
      <xdr:col>20</xdr:col>
      <xdr:colOff>158750</xdr:colOff>
      <xdr:row>56</xdr:row>
      <xdr:rowOff>40132</xdr:rowOff>
    </xdr:to>
    <xdr:cxnSp macro="">
      <xdr:nvCxnSpPr>
        <xdr:cNvPr id="254" name="直線コネクタ 253"/>
        <xdr:cNvCxnSpPr/>
      </xdr:nvCxnSpPr>
      <xdr:spPr>
        <a:xfrm>
          <a:off x="13004800" y="9581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105918</xdr:rowOff>
    </xdr:from>
    <xdr:to>
      <xdr:col>24</xdr:col>
      <xdr:colOff>82550</xdr:colOff>
      <xdr:row>58</xdr:row>
      <xdr:rowOff>36068</xdr:rowOff>
    </xdr:to>
    <xdr:sp macro="" textlink="">
      <xdr:nvSpPr>
        <xdr:cNvPr id="264" name="円/楕円 263"/>
        <xdr:cNvSpPr/>
      </xdr:nvSpPr>
      <xdr:spPr>
        <a:xfrm>
          <a:off x="164592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77995</xdr:rowOff>
    </xdr:from>
    <xdr:ext cx="762000" cy="259045"/>
    <xdr:sp macro="" textlink="">
      <xdr:nvSpPr>
        <xdr:cNvPr id="265" name="その他該当値テキスト"/>
        <xdr:cNvSpPr txBox="1"/>
      </xdr:nvSpPr>
      <xdr:spPr>
        <a:xfrm>
          <a:off x="165989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xdr:rowOff>
    </xdr:from>
    <xdr:to>
      <xdr:col>22</xdr:col>
      <xdr:colOff>615950</xdr:colOff>
      <xdr:row>56</xdr:row>
      <xdr:rowOff>113792</xdr:rowOff>
    </xdr:to>
    <xdr:sp macro="" textlink="">
      <xdr:nvSpPr>
        <xdr:cNvPr id="266" name="円/楕円 265"/>
        <xdr:cNvSpPr/>
      </xdr:nvSpPr>
      <xdr:spPr>
        <a:xfrm>
          <a:off x="15621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98569</xdr:rowOff>
    </xdr:from>
    <xdr:ext cx="736600" cy="259045"/>
    <xdr:sp macro="" textlink="">
      <xdr:nvSpPr>
        <xdr:cNvPr id="267" name="テキスト ボックス 266"/>
        <xdr:cNvSpPr txBox="1"/>
      </xdr:nvSpPr>
      <xdr:spPr>
        <a:xfrm>
          <a:off x="15290800" y="9699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35052</xdr:rowOff>
    </xdr:from>
    <xdr:to>
      <xdr:col>21</xdr:col>
      <xdr:colOff>412750</xdr:colOff>
      <xdr:row>56</xdr:row>
      <xdr:rowOff>136652</xdr:rowOff>
    </xdr:to>
    <xdr:sp macro="" textlink="">
      <xdr:nvSpPr>
        <xdr:cNvPr id="268" name="円/楕円 267"/>
        <xdr:cNvSpPr/>
      </xdr:nvSpPr>
      <xdr:spPr>
        <a:xfrm>
          <a:off x="14732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121429</xdr:rowOff>
    </xdr:from>
    <xdr:ext cx="762000" cy="259045"/>
    <xdr:sp macro="" textlink="">
      <xdr:nvSpPr>
        <xdr:cNvPr id="269" name="テキスト ボックス 268"/>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160782</xdr:rowOff>
    </xdr:from>
    <xdr:to>
      <xdr:col>20</xdr:col>
      <xdr:colOff>209550</xdr:colOff>
      <xdr:row>56</xdr:row>
      <xdr:rowOff>90932</xdr:rowOff>
    </xdr:to>
    <xdr:sp macro="" textlink="">
      <xdr:nvSpPr>
        <xdr:cNvPr id="270" name="円/楕円 269"/>
        <xdr:cNvSpPr/>
      </xdr:nvSpPr>
      <xdr:spPr>
        <a:xfrm>
          <a:off x="13843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101109</xdr:rowOff>
    </xdr:from>
    <xdr:ext cx="762000" cy="259045"/>
    <xdr:sp macro="" textlink="">
      <xdr:nvSpPr>
        <xdr:cNvPr id="271" name="テキスト ボックス 270"/>
        <xdr:cNvSpPr txBox="1"/>
      </xdr:nvSpPr>
      <xdr:spPr>
        <a:xfrm>
          <a:off x="13512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101346</xdr:rowOff>
    </xdr:from>
    <xdr:to>
      <xdr:col>19</xdr:col>
      <xdr:colOff>6350</xdr:colOff>
      <xdr:row>56</xdr:row>
      <xdr:rowOff>31496</xdr:rowOff>
    </xdr:to>
    <xdr:sp macro="" textlink="">
      <xdr:nvSpPr>
        <xdr:cNvPr id="272" name="円/楕円 271"/>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41673</xdr:rowOff>
    </xdr:from>
    <xdr:ext cx="762000" cy="259045"/>
    <xdr:sp macro="" textlink="">
      <xdr:nvSpPr>
        <xdr:cNvPr id="273" name="テキスト ボックス 272"/>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類似団体とほぼ同じであるが、その中でも一部事務組合に対する負担金が多額となっている。一部事務組合においても財政の健全化に努めている。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36</xdr:row>
      <xdr:rowOff>76708</xdr:rowOff>
    </xdr:to>
    <xdr:cxnSp macro="">
      <xdr:nvCxnSpPr>
        <xdr:cNvPr id="303" name="直線コネクタ 302"/>
        <xdr:cNvCxnSpPr/>
      </xdr:nvCxnSpPr>
      <xdr:spPr>
        <a:xfrm>
          <a:off x="15671800" y="6248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76708</xdr:rowOff>
    </xdr:from>
    <xdr:to>
      <xdr:col>22</xdr:col>
      <xdr:colOff>565150</xdr:colOff>
      <xdr:row>36</xdr:row>
      <xdr:rowOff>104140</xdr:rowOff>
    </xdr:to>
    <xdr:cxnSp macro="">
      <xdr:nvCxnSpPr>
        <xdr:cNvPr id="306" name="直線コネクタ 305"/>
        <xdr:cNvCxnSpPr/>
      </xdr:nvCxnSpPr>
      <xdr:spPr>
        <a:xfrm flipV="1">
          <a:off x="14782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72136</xdr:rowOff>
    </xdr:from>
    <xdr:to>
      <xdr:col>21</xdr:col>
      <xdr:colOff>361950</xdr:colOff>
      <xdr:row>36</xdr:row>
      <xdr:rowOff>104140</xdr:rowOff>
    </xdr:to>
    <xdr:cxnSp macro="">
      <xdr:nvCxnSpPr>
        <xdr:cNvPr id="309" name="直線コネクタ 308"/>
        <xdr:cNvCxnSpPr/>
      </xdr:nvCxnSpPr>
      <xdr:spPr>
        <a:xfrm>
          <a:off x="13893800" y="6244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72136</xdr:rowOff>
    </xdr:from>
    <xdr:to>
      <xdr:col>20</xdr:col>
      <xdr:colOff>158750</xdr:colOff>
      <xdr:row>36</xdr:row>
      <xdr:rowOff>131572</xdr:rowOff>
    </xdr:to>
    <xdr:cxnSp macro="">
      <xdr:nvCxnSpPr>
        <xdr:cNvPr id="312" name="直線コネクタ 311"/>
        <xdr:cNvCxnSpPr/>
      </xdr:nvCxnSpPr>
      <xdr:spPr>
        <a:xfrm flipV="1">
          <a:off x="13004800" y="62443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22" name="円/楕円 321"/>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42435</xdr:rowOff>
    </xdr:from>
    <xdr:ext cx="762000" cy="259045"/>
    <xdr:sp macro="" textlink="">
      <xdr:nvSpPr>
        <xdr:cNvPr id="323"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24" name="円/楕円 323"/>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25" name="テキスト ボックス 32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26" name="円/楕円 325"/>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27" name="テキスト ボックス 326"/>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21336</xdr:rowOff>
    </xdr:from>
    <xdr:to>
      <xdr:col>20</xdr:col>
      <xdr:colOff>209550</xdr:colOff>
      <xdr:row>36</xdr:row>
      <xdr:rowOff>122936</xdr:rowOff>
    </xdr:to>
    <xdr:sp macro="" textlink="">
      <xdr:nvSpPr>
        <xdr:cNvPr id="328" name="円/楕円 327"/>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29" name="テキスト ボックス 328"/>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30" name="円/楕円 329"/>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31" name="テキスト ボックス 330"/>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ついては、減少を続けていたが近年の大型事業での借入れた案件について、元金償還が始まる。今後、一時期増加するものと思われる。また、公営企業、一部事務組合の公債費類似経費をあわせると負担は重いものになっている。</a:t>
          </a:r>
        </a:p>
        <a:p>
          <a:r>
            <a:rPr kumimoji="1" lang="ja-JP" altLang="en-US" sz="1300">
              <a:latin typeface="ＭＳ Ｐゴシック"/>
            </a:rPr>
            <a:t>　今後も、財政状況と適切に見極めるとともに、新規地方債発行を抑制することとしている。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76</xdr:row>
      <xdr:rowOff>157480</xdr:rowOff>
    </xdr:to>
    <xdr:cxnSp macro="">
      <xdr:nvCxnSpPr>
        <xdr:cNvPr id="363" name="直線コネクタ 362"/>
        <xdr:cNvCxnSpPr/>
      </xdr:nvCxnSpPr>
      <xdr:spPr>
        <a:xfrm flipV="1">
          <a:off x="3987800" y="13164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157480</xdr:rowOff>
    </xdr:from>
    <xdr:to>
      <xdr:col>5</xdr:col>
      <xdr:colOff>549275</xdr:colOff>
      <xdr:row>77</xdr:row>
      <xdr:rowOff>134620</xdr:rowOff>
    </xdr:to>
    <xdr:cxnSp macro="">
      <xdr:nvCxnSpPr>
        <xdr:cNvPr id="366" name="直線コネクタ 365"/>
        <xdr:cNvCxnSpPr/>
      </xdr:nvCxnSpPr>
      <xdr:spPr>
        <a:xfrm flipV="1">
          <a:off x="3098800" y="131876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134620</xdr:rowOff>
    </xdr:from>
    <xdr:to>
      <xdr:col>4</xdr:col>
      <xdr:colOff>346075</xdr:colOff>
      <xdr:row>78</xdr:row>
      <xdr:rowOff>62230</xdr:rowOff>
    </xdr:to>
    <xdr:cxnSp macro="">
      <xdr:nvCxnSpPr>
        <xdr:cNvPr id="369" name="直線コネクタ 368"/>
        <xdr:cNvCxnSpPr/>
      </xdr:nvCxnSpPr>
      <xdr:spPr>
        <a:xfrm flipV="1">
          <a:off x="2209800" y="133362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62230</xdr:rowOff>
    </xdr:from>
    <xdr:to>
      <xdr:col>3</xdr:col>
      <xdr:colOff>142875</xdr:colOff>
      <xdr:row>78</xdr:row>
      <xdr:rowOff>138430</xdr:rowOff>
    </xdr:to>
    <xdr:cxnSp macro="">
      <xdr:nvCxnSpPr>
        <xdr:cNvPr id="372" name="直線コネクタ 371"/>
        <xdr:cNvCxnSpPr/>
      </xdr:nvCxnSpPr>
      <xdr:spPr>
        <a:xfrm flipV="1">
          <a:off x="1320800" y="134353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82" name="円/楕円 381"/>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100347</xdr:rowOff>
    </xdr:from>
    <xdr:ext cx="762000" cy="259045"/>
    <xdr:sp macro="" textlink="">
      <xdr:nvSpPr>
        <xdr:cNvPr id="383"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106680</xdr:rowOff>
    </xdr:from>
    <xdr:to>
      <xdr:col>5</xdr:col>
      <xdr:colOff>600075</xdr:colOff>
      <xdr:row>77</xdr:row>
      <xdr:rowOff>36830</xdr:rowOff>
    </xdr:to>
    <xdr:sp macro="" textlink="">
      <xdr:nvSpPr>
        <xdr:cNvPr id="384" name="円/楕円 383"/>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21607</xdr:rowOff>
    </xdr:from>
    <xdr:ext cx="736600" cy="259045"/>
    <xdr:sp macro="" textlink="">
      <xdr:nvSpPr>
        <xdr:cNvPr id="385" name="テキスト ボックス 384"/>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83820</xdr:rowOff>
    </xdr:from>
    <xdr:to>
      <xdr:col>4</xdr:col>
      <xdr:colOff>396875</xdr:colOff>
      <xdr:row>78</xdr:row>
      <xdr:rowOff>13970</xdr:rowOff>
    </xdr:to>
    <xdr:sp macro="" textlink="">
      <xdr:nvSpPr>
        <xdr:cNvPr id="386" name="円/楕円 385"/>
        <xdr:cNvSpPr/>
      </xdr:nvSpPr>
      <xdr:spPr>
        <a:xfrm>
          <a:off x="3048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170197</xdr:rowOff>
    </xdr:from>
    <xdr:ext cx="762000" cy="259045"/>
    <xdr:sp macro="" textlink="">
      <xdr:nvSpPr>
        <xdr:cNvPr id="387" name="テキスト ボックス 386"/>
        <xdr:cNvSpPr txBox="1"/>
      </xdr:nvSpPr>
      <xdr:spPr>
        <a:xfrm>
          <a:off x="2717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11430</xdr:rowOff>
    </xdr:from>
    <xdr:to>
      <xdr:col>3</xdr:col>
      <xdr:colOff>193675</xdr:colOff>
      <xdr:row>78</xdr:row>
      <xdr:rowOff>113030</xdr:rowOff>
    </xdr:to>
    <xdr:sp macro="" textlink="">
      <xdr:nvSpPr>
        <xdr:cNvPr id="388" name="円/楕円 387"/>
        <xdr:cNvSpPr/>
      </xdr:nvSpPr>
      <xdr:spPr>
        <a:xfrm>
          <a:off x="2159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97807</xdr:rowOff>
    </xdr:from>
    <xdr:ext cx="762000" cy="259045"/>
    <xdr:sp macro="" textlink="">
      <xdr:nvSpPr>
        <xdr:cNvPr id="389" name="テキスト ボックス 388"/>
        <xdr:cNvSpPr txBox="1"/>
      </xdr:nvSpPr>
      <xdr:spPr>
        <a:xfrm>
          <a:off x="1828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87630</xdr:rowOff>
    </xdr:from>
    <xdr:to>
      <xdr:col>1</xdr:col>
      <xdr:colOff>676275</xdr:colOff>
      <xdr:row>79</xdr:row>
      <xdr:rowOff>17780</xdr:rowOff>
    </xdr:to>
    <xdr:sp macro="" textlink="">
      <xdr:nvSpPr>
        <xdr:cNvPr id="390" name="円/楕円 389"/>
        <xdr:cNvSpPr/>
      </xdr:nvSpPr>
      <xdr:spPr>
        <a:xfrm>
          <a:off x="1270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2557</xdr:rowOff>
    </xdr:from>
    <xdr:ext cx="762000" cy="259045"/>
    <xdr:sp macro="" textlink="">
      <xdr:nvSpPr>
        <xdr:cNvPr id="391" name="テキスト ボックス 390"/>
        <xdr:cNvSpPr txBox="1"/>
      </xdr:nvSpPr>
      <xdr:spPr>
        <a:xfrm>
          <a:off x="939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上下水道会計、介護保険などの社会保障にかかる繰出金が増加した。今後も普通会計の負担を減らしていくため、適正な料金体系</a:t>
          </a:r>
          <a:r>
            <a:rPr kumimoji="1" lang="ja-JP" altLang="en-US" sz="1300">
              <a:solidFill>
                <a:sysClr val="windowText" lastClr="000000"/>
              </a:solidFill>
              <a:latin typeface="ＭＳ Ｐゴシック"/>
            </a:rPr>
            <a:t>、健康予防対策に努める。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33927</xdr:rowOff>
    </xdr:from>
    <xdr:to>
      <xdr:col>24</xdr:col>
      <xdr:colOff>31750</xdr:colOff>
      <xdr:row>78</xdr:row>
      <xdr:rowOff>15966</xdr:rowOff>
    </xdr:to>
    <xdr:cxnSp macro="">
      <xdr:nvCxnSpPr>
        <xdr:cNvPr id="426" name="直線コネクタ 425"/>
        <xdr:cNvCxnSpPr/>
      </xdr:nvCxnSpPr>
      <xdr:spPr>
        <a:xfrm>
          <a:off x="15671800" y="13235577"/>
          <a:ext cx="8382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33927</xdr:rowOff>
    </xdr:from>
    <xdr:to>
      <xdr:col>22</xdr:col>
      <xdr:colOff>565150</xdr:colOff>
      <xdr:row>77</xdr:row>
      <xdr:rowOff>102507</xdr:rowOff>
    </xdr:to>
    <xdr:cxnSp macro="">
      <xdr:nvCxnSpPr>
        <xdr:cNvPr id="429" name="直線コネクタ 428"/>
        <xdr:cNvCxnSpPr/>
      </xdr:nvCxnSpPr>
      <xdr:spPr>
        <a:xfrm flipV="1">
          <a:off x="14782800" y="1323557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77</xdr:row>
      <xdr:rowOff>102507</xdr:rowOff>
    </xdr:to>
    <xdr:cxnSp macro="">
      <xdr:nvCxnSpPr>
        <xdr:cNvPr id="432" name="直線コネクタ 431"/>
        <xdr:cNvCxnSpPr/>
      </xdr:nvCxnSpPr>
      <xdr:spPr>
        <a:xfrm>
          <a:off x="13893800" y="130429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6169</xdr:rowOff>
    </xdr:from>
    <xdr:to>
      <xdr:col>20</xdr:col>
      <xdr:colOff>158750</xdr:colOff>
      <xdr:row>76</xdr:row>
      <xdr:rowOff>12700</xdr:rowOff>
    </xdr:to>
    <xdr:cxnSp macro="">
      <xdr:nvCxnSpPr>
        <xdr:cNvPr id="435" name="直線コネクタ 434"/>
        <xdr:cNvCxnSpPr/>
      </xdr:nvCxnSpPr>
      <xdr:spPr>
        <a:xfrm>
          <a:off x="13004800" y="13036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136616</xdr:rowOff>
    </xdr:from>
    <xdr:to>
      <xdr:col>24</xdr:col>
      <xdr:colOff>82550</xdr:colOff>
      <xdr:row>78</xdr:row>
      <xdr:rowOff>66766</xdr:rowOff>
    </xdr:to>
    <xdr:sp macro="" textlink="">
      <xdr:nvSpPr>
        <xdr:cNvPr id="445" name="円/楕円 444"/>
        <xdr:cNvSpPr/>
      </xdr:nvSpPr>
      <xdr:spPr>
        <a:xfrm>
          <a:off x="164592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108693</xdr:rowOff>
    </xdr:from>
    <xdr:ext cx="762000" cy="259045"/>
    <xdr:sp macro="" textlink="">
      <xdr:nvSpPr>
        <xdr:cNvPr id="446" name="公債費以外該当値テキスト"/>
        <xdr:cNvSpPr txBox="1"/>
      </xdr:nvSpPr>
      <xdr:spPr>
        <a:xfrm>
          <a:off x="16598900" y="1331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154577</xdr:rowOff>
    </xdr:from>
    <xdr:to>
      <xdr:col>22</xdr:col>
      <xdr:colOff>615950</xdr:colOff>
      <xdr:row>77</xdr:row>
      <xdr:rowOff>84727</xdr:rowOff>
    </xdr:to>
    <xdr:sp macro="" textlink="">
      <xdr:nvSpPr>
        <xdr:cNvPr id="447" name="円/楕円 446"/>
        <xdr:cNvSpPr/>
      </xdr:nvSpPr>
      <xdr:spPr>
        <a:xfrm>
          <a:off x="15621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69504</xdr:rowOff>
    </xdr:from>
    <xdr:ext cx="736600" cy="259045"/>
    <xdr:sp macro="" textlink="">
      <xdr:nvSpPr>
        <xdr:cNvPr id="448" name="テキスト ボックス 447"/>
        <xdr:cNvSpPr txBox="1"/>
      </xdr:nvSpPr>
      <xdr:spPr>
        <a:xfrm>
          <a:off x="15290800" y="1327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51707</xdr:rowOff>
    </xdr:from>
    <xdr:to>
      <xdr:col>21</xdr:col>
      <xdr:colOff>412750</xdr:colOff>
      <xdr:row>77</xdr:row>
      <xdr:rowOff>153307</xdr:rowOff>
    </xdr:to>
    <xdr:sp macro="" textlink="">
      <xdr:nvSpPr>
        <xdr:cNvPr id="449" name="円/楕円 448"/>
        <xdr:cNvSpPr/>
      </xdr:nvSpPr>
      <xdr:spPr>
        <a:xfrm>
          <a:off x="14732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138084</xdr:rowOff>
    </xdr:from>
    <xdr:ext cx="762000" cy="259045"/>
    <xdr:sp macro="" textlink="">
      <xdr:nvSpPr>
        <xdr:cNvPr id="450" name="テキスト ボックス 449"/>
        <xdr:cNvSpPr txBox="1"/>
      </xdr:nvSpPr>
      <xdr:spPr>
        <a:xfrm>
          <a:off x="14401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1" name="円/楕円 450"/>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52" name="テキスト ボックス 451"/>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126819</xdr:rowOff>
    </xdr:from>
    <xdr:to>
      <xdr:col>19</xdr:col>
      <xdr:colOff>6350</xdr:colOff>
      <xdr:row>76</xdr:row>
      <xdr:rowOff>56969</xdr:rowOff>
    </xdr:to>
    <xdr:sp macro="" textlink="">
      <xdr:nvSpPr>
        <xdr:cNvPr id="453" name="円/楕円 452"/>
        <xdr:cNvSpPr/>
      </xdr:nvSpPr>
      <xdr:spPr>
        <a:xfrm>
          <a:off x="12954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67146</xdr:rowOff>
    </xdr:from>
    <xdr:ext cx="762000" cy="259045"/>
    <xdr:sp macro="" textlink="">
      <xdr:nvSpPr>
        <xdr:cNvPr id="454" name="テキスト ボックス 453"/>
        <xdr:cNvSpPr txBox="1"/>
      </xdr:nvSpPr>
      <xdr:spPr>
        <a:xfrm>
          <a:off x="12623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鳥取県江府町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150686</xdr:rowOff>
    </xdr:from>
    <xdr:to>
      <xdr:col>4</xdr:col>
      <xdr:colOff>1117600</xdr:colOff>
      <xdr:row>17</xdr:row>
      <xdr:rowOff>22272</xdr:rowOff>
    </xdr:to>
    <xdr:cxnSp macro="">
      <xdr:nvCxnSpPr>
        <xdr:cNvPr id="47" name="直線コネクタ 46"/>
        <xdr:cNvCxnSpPr/>
      </xdr:nvCxnSpPr>
      <xdr:spPr bwMode="auto">
        <a:xfrm>
          <a:off x="5003800" y="2941511"/>
          <a:ext cx="647700" cy="43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150686</xdr:rowOff>
    </xdr:from>
    <xdr:to>
      <xdr:col>4</xdr:col>
      <xdr:colOff>469900</xdr:colOff>
      <xdr:row>17</xdr:row>
      <xdr:rowOff>10534</xdr:rowOff>
    </xdr:to>
    <xdr:cxnSp macro="">
      <xdr:nvCxnSpPr>
        <xdr:cNvPr id="50" name="直線コネクタ 49"/>
        <xdr:cNvCxnSpPr/>
      </xdr:nvCxnSpPr>
      <xdr:spPr bwMode="auto">
        <a:xfrm flipV="1">
          <a:off x="4305300" y="2941511"/>
          <a:ext cx="698500" cy="31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10534</xdr:rowOff>
    </xdr:from>
    <xdr:to>
      <xdr:col>3</xdr:col>
      <xdr:colOff>904875</xdr:colOff>
      <xdr:row>17</xdr:row>
      <xdr:rowOff>28005</xdr:rowOff>
    </xdr:to>
    <xdr:cxnSp macro="">
      <xdr:nvCxnSpPr>
        <xdr:cNvPr id="53" name="直線コネクタ 52"/>
        <xdr:cNvCxnSpPr/>
      </xdr:nvCxnSpPr>
      <xdr:spPr bwMode="auto">
        <a:xfrm flipV="1">
          <a:off x="3606800" y="2972809"/>
          <a:ext cx="698500" cy="17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28005</xdr:rowOff>
    </xdr:from>
    <xdr:to>
      <xdr:col>3</xdr:col>
      <xdr:colOff>206375</xdr:colOff>
      <xdr:row>17</xdr:row>
      <xdr:rowOff>40981</xdr:rowOff>
    </xdr:to>
    <xdr:cxnSp macro="">
      <xdr:nvCxnSpPr>
        <xdr:cNvPr id="56" name="直線コネクタ 55"/>
        <xdr:cNvCxnSpPr/>
      </xdr:nvCxnSpPr>
      <xdr:spPr bwMode="auto">
        <a:xfrm flipV="1">
          <a:off x="2908300" y="2990280"/>
          <a:ext cx="698500" cy="12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142922</xdr:rowOff>
    </xdr:from>
    <xdr:to>
      <xdr:col>5</xdr:col>
      <xdr:colOff>34925</xdr:colOff>
      <xdr:row>17</xdr:row>
      <xdr:rowOff>73072</xdr:rowOff>
    </xdr:to>
    <xdr:sp macro="" textlink="">
      <xdr:nvSpPr>
        <xdr:cNvPr id="66" name="円/楕円 65"/>
        <xdr:cNvSpPr/>
      </xdr:nvSpPr>
      <xdr:spPr bwMode="auto">
        <a:xfrm>
          <a:off x="5600700" y="2933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114999</xdr:rowOff>
    </xdr:from>
    <xdr:ext cx="762000" cy="259045"/>
    <xdr:sp macro="" textlink="">
      <xdr:nvSpPr>
        <xdr:cNvPr id="67" name="人口1人当たり決算額の推移該当値テキスト130"/>
        <xdr:cNvSpPr txBox="1"/>
      </xdr:nvSpPr>
      <xdr:spPr>
        <a:xfrm>
          <a:off x="5740400" y="290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216,646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99886</xdr:rowOff>
    </xdr:from>
    <xdr:to>
      <xdr:col>4</xdr:col>
      <xdr:colOff>520700</xdr:colOff>
      <xdr:row>17</xdr:row>
      <xdr:rowOff>30036</xdr:rowOff>
    </xdr:to>
    <xdr:sp macro="" textlink="">
      <xdr:nvSpPr>
        <xdr:cNvPr id="68" name="円/楕円 67"/>
        <xdr:cNvSpPr/>
      </xdr:nvSpPr>
      <xdr:spPr bwMode="auto">
        <a:xfrm>
          <a:off x="4953000" y="2890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40213</xdr:rowOff>
    </xdr:from>
    <xdr:ext cx="736600" cy="259045"/>
    <xdr:sp macro="" textlink="">
      <xdr:nvSpPr>
        <xdr:cNvPr id="69" name="テキスト ボックス 68"/>
        <xdr:cNvSpPr txBox="1"/>
      </xdr:nvSpPr>
      <xdr:spPr>
        <a:xfrm>
          <a:off x="4622800" y="265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235,472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131184</xdr:rowOff>
    </xdr:from>
    <xdr:to>
      <xdr:col>3</xdr:col>
      <xdr:colOff>955675</xdr:colOff>
      <xdr:row>17</xdr:row>
      <xdr:rowOff>61334</xdr:rowOff>
    </xdr:to>
    <xdr:sp macro="" textlink="">
      <xdr:nvSpPr>
        <xdr:cNvPr id="70" name="円/楕円 69"/>
        <xdr:cNvSpPr/>
      </xdr:nvSpPr>
      <xdr:spPr bwMode="auto">
        <a:xfrm>
          <a:off x="4254500" y="2922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46111</xdr:rowOff>
    </xdr:from>
    <xdr:ext cx="762000" cy="259045"/>
    <xdr:sp macro="" textlink="">
      <xdr:nvSpPr>
        <xdr:cNvPr id="71" name="テキスト ボックス 70"/>
        <xdr:cNvSpPr txBox="1"/>
      </xdr:nvSpPr>
      <xdr:spPr>
        <a:xfrm>
          <a:off x="3924300" y="30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221,781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148655</xdr:rowOff>
    </xdr:from>
    <xdr:to>
      <xdr:col>3</xdr:col>
      <xdr:colOff>257175</xdr:colOff>
      <xdr:row>17</xdr:row>
      <xdr:rowOff>78805</xdr:rowOff>
    </xdr:to>
    <xdr:sp macro="" textlink="">
      <xdr:nvSpPr>
        <xdr:cNvPr id="72" name="円/楕円 71"/>
        <xdr:cNvSpPr/>
      </xdr:nvSpPr>
      <xdr:spPr bwMode="auto">
        <a:xfrm>
          <a:off x="3556000" y="2939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63582</xdr:rowOff>
    </xdr:from>
    <xdr:ext cx="762000" cy="259045"/>
    <xdr:sp macro="" textlink="">
      <xdr:nvSpPr>
        <xdr:cNvPr id="73" name="テキスト ボックス 72"/>
        <xdr:cNvSpPr txBox="1"/>
      </xdr:nvSpPr>
      <xdr:spPr>
        <a:xfrm>
          <a:off x="3225800" y="302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214,138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161631</xdr:rowOff>
    </xdr:from>
    <xdr:to>
      <xdr:col>2</xdr:col>
      <xdr:colOff>692150</xdr:colOff>
      <xdr:row>17</xdr:row>
      <xdr:rowOff>91781</xdr:rowOff>
    </xdr:to>
    <xdr:sp macro="" textlink="">
      <xdr:nvSpPr>
        <xdr:cNvPr id="74" name="円/楕円 73"/>
        <xdr:cNvSpPr/>
      </xdr:nvSpPr>
      <xdr:spPr bwMode="auto">
        <a:xfrm>
          <a:off x="2857500" y="2952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76558</xdr:rowOff>
    </xdr:from>
    <xdr:ext cx="762000" cy="259045"/>
    <xdr:sp macro="" textlink="">
      <xdr:nvSpPr>
        <xdr:cNvPr id="75" name="テキスト ボックス 74"/>
        <xdr:cNvSpPr txBox="1"/>
      </xdr:nvSpPr>
      <xdr:spPr>
        <a:xfrm>
          <a:off x="2527300" y="303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208,462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125989</xdr:rowOff>
    </xdr:from>
    <xdr:to>
      <xdr:col>4</xdr:col>
      <xdr:colOff>1117600</xdr:colOff>
      <xdr:row>35</xdr:row>
      <xdr:rowOff>200847</xdr:rowOff>
    </xdr:to>
    <xdr:cxnSp macro="">
      <xdr:nvCxnSpPr>
        <xdr:cNvPr id="106" name="直線コネクタ 105"/>
        <xdr:cNvCxnSpPr/>
      </xdr:nvCxnSpPr>
      <xdr:spPr bwMode="auto">
        <a:xfrm flipV="1">
          <a:off x="5003800" y="6736339"/>
          <a:ext cx="647700" cy="74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185782</xdr:rowOff>
    </xdr:from>
    <xdr:to>
      <xdr:col>4</xdr:col>
      <xdr:colOff>469900</xdr:colOff>
      <xdr:row>35</xdr:row>
      <xdr:rowOff>200847</xdr:rowOff>
    </xdr:to>
    <xdr:cxnSp macro="">
      <xdr:nvCxnSpPr>
        <xdr:cNvPr id="109" name="直線コネクタ 108"/>
        <xdr:cNvCxnSpPr/>
      </xdr:nvCxnSpPr>
      <xdr:spPr bwMode="auto">
        <a:xfrm>
          <a:off x="4305300" y="6796132"/>
          <a:ext cx="698500" cy="15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95169</xdr:rowOff>
    </xdr:from>
    <xdr:to>
      <xdr:col>3</xdr:col>
      <xdr:colOff>904875</xdr:colOff>
      <xdr:row>35</xdr:row>
      <xdr:rowOff>185782</xdr:rowOff>
    </xdr:to>
    <xdr:cxnSp macro="">
      <xdr:nvCxnSpPr>
        <xdr:cNvPr id="112" name="直線コネクタ 111"/>
        <xdr:cNvCxnSpPr/>
      </xdr:nvCxnSpPr>
      <xdr:spPr bwMode="auto">
        <a:xfrm>
          <a:off x="3606800" y="6705519"/>
          <a:ext cx="698500" cy="90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78679</xdr:rowOff>
    </xdr:from>
    <xdr:to>
      <xdr:col>3</xdr:col>
      <xdr:colOff>206375</xdr:colOff>
      <xdr:row>35</xdr:row>
      <xdr:rowOff>95169</xdr:rowOff>
    </xdr:to>
    <xdr:cxnSp macro="">
      <xdr:nvCxnSpPr>
        <xdr:cNvPr id="115" name="直線コネクタ 114"/>
        <xdr:cNvCxnSpPr/>
      </xdr:nvCxnSpPr>
      <xdr:spPr bwMode="auto">
        <a:xfrm>
          <a:off x="2908300" y="6689029"/>
          <a:ext cx="698500" cy="1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75189</xdr:rowOff>
    </xdr:from>
    <xdr:to>
      <xdr:col>5</xdr:col>
      <xdr:colOff>34925</xdr:colOff>
      <xdr:row>35</xdr:row>
      <xdr:rowOff>176789</xdr:rowOff>
    </xdr:to>
    <xdr:sp macro="" textlink="">
      <xdr:nvSpPr>
        <xdr:cNvPr id="125" name="円/楕円 124"/>
        <xdr:cNvSpPr/>
      </xdr:nvSpPr>
      <xdr:spPr bwMode="auto">
        <a:xfrm>
          <a:off x="5600700" y="6685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263166</xdr:rowOff>
    </xdr:from>
    <xdr:ext cx="762000" cy="259045"/>
    <xdr:sp macro="" textlink="">
      <xdr:nvSpPr>
        <xdr:cNvPr id="126" name="人口1人当たり決算額の推移該当値テキスト445"/>
        <xdr:cNvSpPr txBox="1"/>
      </xdr:nvSpPr>
      <xdr:spPr>
        <a:xfrm>
          <a:off x="5740400" y="653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150047</xdr:rowOff>
    </xdr:from>
    <xdr:to>
      <xdr:col>4</xdr:col>
      <xdr:colOff>520700</xdr:colOff>
      <xdr:row>35</xdr:row>
      <xdr:rowOff>251647</xdr:rowOff>
    </xdr:to>
    <xdr:sp macro="" textlink="">
      <xdr:nvSpPr>
        <xdr:cNvPr id="127" name="円/楕円 126"/>
        <xdr:cNvSpPr/>
      </xdr:nvSpPr>
      <xdr:spPr bwMode="auto">
        <a:xfrm>
          <a:off x="4953000" y="6760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261824</xdr:rowOff>
    </xdr:from>
    <xdr:ext cx="736600" cy="259045"/>
    <xdr:sp macro="" textlink="">
      <xdr:nvSpPr>
        <xdr:cNvPr id="128" name="テキスト ボックス 127"/>
        <xdr:cNvSpPr txBox="1"/>
      </xdr:nvSpPr>
      <xdr:spPr>
        <a:xfrm>
          <a:off x="4622800" y="6529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134982</xdr:rowOff>
    </xdr:from>
    <xdr:to>
      <xdr:col>3</xdr:col>
      <xdr:colOff>955675</xdr:colOff>
      <xdr:row>35</xdr:row>
      <xdr:rowOff>236582</xdr:rowOff>
    </xdr:to>
    <xdr:sp macro="" textlink="">
      <xdr:nvSpPr>
        <xdr:cNvPr id="129" name="円/楕円 128"/>
        <xdr:cNvSpPr/>
      </xdr:nvSpPr>
      <xdr:spPr bwMode="auto">
        <a:xfrm>
          <a:off x="4254500" y="6745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246759</xdr:rowOff>
    </xdr:from>
    <xdr:ext cx="762000" cy="259045"/>
    <xdr:sp macro="" textlink="">
      <xdr:nvSpPr>
        <xdr:cNvPr id="130" name="テキスト ボックス 129"/>
        <xdr:cNvSpPr txBox="1"/>
      </xdr:nvSpPr>
      <xdr:spPr>
        <a:xfrm>
          <a:off x="3924300" y="651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49,643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44369</xdr:rowOff>
    </xdr:from>
    <xdr:to>
      <xdr:col>3</xdr:col>
      <xdr:colOff>257175</xdr:colOff>
      <xdr:row>35</xdr:row>
      <xdr:rowOff>145969</xdr:rowOff>
    </xdr:to>
    <xdr:sp macro="" textlink="">
      <xdr:nvSpPr>
        <xdr:cNvPr id="131" name="円/楕円 130"/>
        <xdr:cNvSpPr/>
      </xdr:nvSpPr>
      <xdr:spPr bwMode="auto">
        <a:xfrm>
          <a:off x="3556000" y="6654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156147</xdr:rowOff>
    </xdr:from>
    <xdr:ext cx="762000" cy="259045"/>
    <xdr:sp macro="" textlink="">
      <xdr:nvSpPr>
        <xdr:cNvPr id="132" name="テキスト ボックス 131"/>
        <xdr:cNvSpPr txBox="1"/>
      </xdr:nvSpPr>
      <xdr:spPr>
        <a:xfrm>
          <a:off x="3225800" y="642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69,462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27879</xdr:rowOff>
    </xdr:from>
    <xdr:to>
      <xdr:col>2</xdr:col>
      <xdr:colOff>692150</xdr:colOff>
      <xdr:row>35</xdr:row>
      <xdr:rowOff>129479</xdr:rowOff>
    </xdr:to>
    <xdr:sp macro="" textlink="">
      <xdr:nvSpPr>
        <xdr:cNvPr id="133" name="円/楕円 132"/>
        <xdr:cNvSpPr/>
      </xdr:nvSpPr>
      <xdr:spPr bwMode="auto">
        <a:xfrm>
          <a:off x="2857500" y="6638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139656</xdr:rowOff>
    </xdr:from>
    <xdr:ext cx="762000" cy="259045"/>
    <xdr:sp macro="" textlink="">
      <xdr:nvSpPr>
        <xdr:cNvPr id="134" name="テキスト ボックス 133"/>
        <xdr:cNvSpPr txBox="1"/>
      </xdr:nvSpPr>
      <xdr:spPr>
        <a:xfrm>
          <a:off x="2527300" y="640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鳥取県江府町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3,102
3,090
124.52
3,740,534
3,485,968
235,679
2,054,962
3,931,215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65.1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141960</xdr:rowOff>
    </xdr:from>
    <xdr:to>
      <xdr:col>6</xdr:col>
      <xdr:colOff>511175</xdr:colOff>
      <xdr:row>38</xdr:row>
      <xdr:rowOff>10015</xdr:rowOff>
    </xdr:to>
    <xdr:cxnSp macro="">
      <xdr:nvCxnSpPr>
        <xdr:cNvPr id="63" name="直線コネクタ 62"/>
        <xdr:cNvCxnSpPr/>
      </xdr:nvCxnSpPr>
      <xdr:spPr>
        <a:xfrm>
          <a:off x="3797300" y="6485610"/>
          <a:ext cx="838200" cy="3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141960</xdr:rowOff>
    </xdr:from>
    <xdr:to>
      <xdr:col>5</xdr:col>
      <xdr:colOff>358775</xdr:colOff>
      <xdr:row>37</xdr:row>
      <xdr:rowOff>164722</xdr:rowOff>
    </xdr:to>
    <xdr:cxnSp macro="">
      <xdr:nvCxnSpPr>
        <xdr:cNvPr id="66" name="直線コネクタ 65"/>
        <xdr:cNvCxnSpPr/>
      </xdr:nvCxnSpPr>
      <xdr:spPr>
        <a:xfrm flipV="1">
          <a:off x="2908300" y="6485610"/>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164722</xdr:rowOff>
    </xdr:from>
    <xdr:to>
      <xdr:col>4</xdr:col>
      <xdr:colOff>155575</xdr:colOff>
      <xdr:row>38</xdr:row>
      <xdr:rowOff>45782</xdr:rowOff>
    </xdr:to>
    <xdr:cxnSp macro="">
      <xdr:nvCxnSpPr>
        <xdr:cNvPr id="69" name="直線コネクタ 68"/>
        <xdr:cNvCxnSpPr/>
      </xdr:nvCxnSpPr>
      <xdr:spPr>
        <a:xfrm flipV="1">
          <a:off x="2019300" y="6508372"/>
          <a:ext cx="889000" cy="5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31138</xdr:rowOff>
    </xdr:from>
    <xdr:to>
      <xdr:col>2</xdr:col>
      <xdr:colOff>638175</xdr:colOff>
      <xdr:row>38</xdr:row>
      <xdr:rowOff>45782</xdr:rowOff>
    </xdr:to>
    <xdr:cxnSp macro="">
      <xdr:nvCxnSpPr>
        <xdr:cNvPr id="72" name="直線コネクタ 71"/>
        <xdr:cNvCxnSpPr/>
      </xdr:nvCxnSpPr>
      <xdr:spPr>
        <a:xfrm>
          <a:off x="1130300" y="6546238"/>
          <a:ext cx="889000" cy="1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130665</xdr:rowOff>
    </xdr:from>
    <xdr:to>
      <xdr:col>6</xdr:col>
      <xdr:colOff>561975</xdr:colOff>
      <xdr:row>38</xdr:row>
      <xdr:rowOff>60815</xdr:rowOff>
    </xdr:to>
    <xdr:sp macro="" textlink="">
      <xdr:nvSpPr>
        <xdr:cNvPr id="82" name="円/楕円 81"/>
        <xdr:cNvSpPr/>
      </xdr:nvSpPr>
      <xdr:spPr>
        <a:xfrm>
          <a:off x="4584700" y="64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109092</xdr:rowOff>
    </xdr:from>
    <xdr:ext cx="599010" cy="259045"/>
    <xdr:sp macro="" textlink="">
      <xdr:nvSpPr>
        <xdr:cNvPr id="83" name="人件費該当値テキスト"/>
        <xdr:cNvSpPr txBox="1"/>
      </xdr:nvSpPr>
      <xdr:spPr>
        <a:xfrm>
          <a:off x="4686300" y="64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179,711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91160</xdr:rowOff>
    </xdr:from>
    <xdr:to>
      <xdr:col>5</xdr:col>
      <xdr:colOff>409575</xdr:colOff>
      <xdr:row>38</xdr:row>
      <xdr:rowOff>21310</xdr:rowOff>
    </xdr:to>
    <xdr:sp macro="" textlink="">
      <xdr:nvSpPr>
        <xdr:cNvPr id="84" name="円/楕円 83"/>
        <xdr:cNvSpPr/>
      </xdr:nvSpPr>
      <xdr:spPr>
        <a:xfrm>
          <a:off x="3746500" y="64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37837</xdr:rowOff>
    </xdr:from>
    <xdr:ext cx="599010" cy="259045"/>
    <xdr:sp macro="" textlink="">
      <xdr:nvSpPr>
        <xdr:cNvPr id="85" name="テキスト ボックス 84"/>
        <xdr:cNvSpPr txBox="1"/>
      </xdr:nvSpPr>
      <xdr:spPr>
        <a:xfrm>
          <a:off x="3497794" y="621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191,808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113922</xdr:rowOff>
    </xdr:from>
    <xdr:to>
      <xdr:col>4</xdr:col>
      <xdr:colOff>206375</xdr:colOff>
      <xdr:row>38</xdr:row>
      <xdr:rowOff>44072</xdr:rowOff>
    </xdr:to>
    <xdr:sp macro="" textlink="">
      <xdr:nvSpPr>
        <xdr:cNvPr id="86" name="円/楕円 85"/>
        <xdr:cNvSpPr/>
      </xdr:nvSpPr>
      <xdr:spPr>
        <a:xfrm>
          <a:off x="2857500" y="645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35199</xdr:rowOff>
    </xdr:from>
    <xdr:ext cx="599010" cy="259045"/>
    <xdr:sp macro="" textlink="">
      <xdr:nvSpPr>
        <xdr:cNvPr id="87" name="テキスト ボックス 86"/>
        <xdr:cNvSpPr txBox="1"/>
      </xdr:nvSpPr>
      <xdr:spPr>
        <a:xfrm>
          <a:off x="2608794" y="655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184,838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166432</xdr:rowOff>
    </xdr:from>
    <xdr:to>
      <xdr:col>3</xdr:col>
      <xdr:colOff>3175</xdr:colOff>
      <xdr:row>38</xdr:row>
      <xdr:rowOff>96582</xdr:rowOff>
    </xdr:to>
    <xdr:sp macro="" textlink="">
      <xdr:nvSpPr>
        <xdr:cNvPr id="88" name="円/楕円 87"/>
        <xdr:cNvSpPr/>
      </xdr:nvSpPr>
      <xdr:spPr>
        <a:xfrm>
          <a:off x="1968500" y="65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87709</xdr:rowOff>
    </xdr:from>
    <xdr:ext cx="599010" cy="259045"/>
    <xdr:sp macro="" textlink="">
      <xdr:nvSpPr>
        <xdr:cNvPr id="89" name="テキスト ボックス 88"/>
        <xdr:cNvSpPr txBox="1"/>
      </xdr:nvSpPr>
      <xdr:spPr>
        <a:xfrm>
          <a:off x="1719794" y="660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168,759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151788</xdr:rowOff>
    </xdr:from>
    <xdr:to>
      <xdr:col>1</xdr:col>
      <xdr:colOff>485775</xdr:colOff>
      <xdr:row>38</xdr:row>
      <xdr:rowOff>81938</xdr:rowOff>
    </xdr:to>
    <xdr:sp macro="" textlink="">
      <xdr:nvSpPr>
        <xdr:cNvPr id="90" name="円/楕円 89"/>
        <xdr:cNvSpPr/>
      </xdr:nvSpPr>
      <xdr:spPr>
        <a:xfrm>
          <a:off x="1079500" y="64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73065</xdr:rowOff>
    </xdr:from>
    <xdr:ext cx="599010" cy="259045"/>
    <xdr:sp macro="" textlink="">
      <xdr:nvSpPr>
        <xdr:cNvPr id="91" name="テキスト ボックス 90"/>
        <xdr:cNvSpPr txBox="1"/>
      </xdr:nvSpPr>
      <xdr:spPr>
        <a:xfrm>
          <a:off x="830794" y="658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66,560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87754</xdr:rowOff>
    </xdr:from>
    <xdr:to>
      <xdr:col>6</xdr:col>
      <xdr:colOff>511175</xdr:colOff>
      <xdr:row>57</xdr:row>
      <xdr:rowOff>167284</xdr:rowOff>
    </xdr:to>
    <xdr:cxnSp macro="">
      <xdr:nvCxnSpPr>
        <xdr:cNvPr id="122" name="直線コネクタ 121"/>
        <xdr:cNvCxnSpPr/>
      </xdr:nvCxnSpPr>
      <xdr:spPr>
        <a:xfrm flipV="1">
          <a:off x="3797300" y="9860404"/>
          <a:ext cx="838200" cy="7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167284</xdr:rowOff>
    </xdr:from>
    <xdr:to>
      <xdr:col>5</xdr:col>
      <xdr:colOff>358775</xdr:colOff>
      <xdr:row>58</xdr:row>
      <xdr:rowOff>28787</xdr:rowOff>
    </xdr:to>
    <xdr:cxnSp macro="">
      <xdr:nvCxnSpPr>
        <xdr:cNvPr id="125" name="直線コネクタ 124"/>
        <xdr:cNvCxnSpPr/>
      </xdr:nvCxnSpPr>
      <xdr:spPr>
        <a:xfrm flipV="1">
          <a:off x="2908300" y="9939934"/>
          <a:ext cx="889000" cy="3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28787</xdr:rowOff>
    </xdr:from>
    <xdr:to>
      <xdr:col>4</xdr:col>
      <xdr:colOff>155575</xdr:colOff>
      <xdr:row>58</xdr:row>
      <xdr:rowOff>58731</xdr:rowOff>
    </xdr:to>
    <xdr:cxnSp macro="">
      <xdr:nvCxnSpPr>
        <xdr:cNvPr id="128" name="直線コネクタ 127"/>
        <xdr:cNvCxnSpPr/>
      </xdr:nvCxnSpPr>
      <xdr:spPr>
        <a:xfrm flipV="1">
          <a:off x="2019300" y="9972887"/>
          <a:ext cx="889000" cy="2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58731</xdr:rowOff>
    </xdr:from>
    <xdr:to>
      <xdr:col>2</xdr:col>
      <xdr:colOff>638175</xdr:colOff>
      <xdr:row>58</xdr:row>
      <xdr:rowOff>81908</xdr:rowOff>
    </xdr:to>
    <xdr:cxnSp macro="">
      <xdr:nvCxnSpPr>
        <xdr:cNvPr id="131" name="直線コネクタ 130"/>
        <xdr:cNvCxnSpPr/>
      </xdr:nvCxnSpPr>
      <xdr:spPr>
        <a:xfrm flipV="1">
          <a:off x="1130300" y="10002831"/>
          <a:ext cx="889000" cy="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36954</xdr:rowOff>
    </xdr:from>
    <xdr:to>
      <xdr:col>6</xdr:col>
      <xdr:colOff>561975</xdr:colOff>
      <xdr:row>57</xdr:row>
      <xdr:rowOff>138554</xdr:rowOff>
    </xdr:to>
    <xdr:sp macro="" textlink="">
      <xdr:nvSpPr>
        <xdr:cNvPr id="141" name="円/楕円 140"/>
        <xdr:cNvSpPr/>
      </xdr:nvSpPr>
      <xdr:spPr>
        <a:xfrm>
          <a:off x="4584700" y="980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59831</xdr:rowOff>
    </xdr:from>
    <xdr:ext cx="599010" cy="259045"/>
    <xdr:sp macro="" textlink="">
      <xdr:nvSpPr>
        <xdr:cNvPr id="142" name="物件費該当値テキスト"/>
        <xdr:cNvSpPr txBox="1"/>
      </xdr:nvSpPr>
      <xdr:spPr>
        <a:xfrm>
          <a:off x="4686300" y="966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216,813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116484</xdr:rowOff>
    </xdr:from>
    <xdr:to>
      <xdr:col>5</xdr:col>
      <xdr:colOff>409575</xdr:colOff>
      <xdr:row>58</xdr:row>
      <xdr:rowOff>46634</xdr:rowOff>
    </xdr:to>
    <xdr:sp macro="" textlink="">
      <xdr:nvSpPr>
        <xdr:cNvPr id="143" name="円/楕円 142"/>
        <xdr:cNvSpPr/>
      </xdr:nvSpPr>
      <xdr:spPr>
        <a:xfrm>
          <a:off x="3746500" y="98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37761</xdr:rowOff>
    </xdr:from>
    <xdr:ext cx="599010" cy="259045"/>
    <xdr:sp macro="" textlink="">
      <xdr:nvSpPr>
        <xdr:cNvPr id="144" name="テキスト ボックス 143"/>
        <xdr:cNvSpPr txBox="1"/>
      </xdr:nvSpPr>
      <xdr:spPr>
        <a:xfrm>
          <a:off x="3497794" y="998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168,107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149437</xdr:rowOff>
    </xdr:from>
    <xdr:to>
      <xdr:col>4</xdr:col>
      <xdr:colOff>206375</xdr:colOff>
      <xdr:row>58</xdr:row>
      <xdr:rowOff>79587</xdr:rowOff>
    </xdr:to>
    <xdr:sp macro="" textlink="">
      <xdr:nvSpPr>
        <xdr:cNvPr id="145" name="円/楕円 144"/>
        <xdr:cNvSpPr/>
      </xdr:nvSpPr>
      <xdr:spPr>
        <a:xfrm>
          <a:off x="2857500" y="992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70714</xdr:rowOff>
    </xdr:from>
    <xdr:ext cx="599010" cy="259045"/>
    <xdr:sp macro="" textlink="">
      <xdr:nvSpPr>
        <xdr:cNvPr id="146" name="テキスト ボックス 145"/>
        <xdr:cNvSpPr txBox="1"/>
      </xdr:nvSpPr>
      <xdr:spPr>
        <a:xfrm>
          <a:off x="2608794" y="1001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147,926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7931</xdr:rowOff>
    </xdr:from>
    <xdr:to>
      <xdr:col>3</xdr:col>
      <xdr:colOff>3175</xdr:colOff>
      <xdr:row>58</xdr:row>
      <xdr:rowOff>109531</xdr:rowOff>
    </xdr:to>
    <xdr:sp macro="" textlink="">
      <xdr:nvSpPr>
        <xdr:cNvPr id="147" name="円/楕円 146"/>
        <xdr:cNvSpPr/>
      </xdr:nvSpPr>
      <xdr:spPr>
        <a:xfrm>
          <a:off x="1968500" y="995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100658</xdr:rowOff>
    </xdr:from>
    <xdr:ext cx="599010" cy="259045"/>
    <xdr:sp macro="" textlink="">
      <xdr:nvSpPr>
        <xdr:cNvPr id="148" name="テキスト ボックス 147"/>
        <xdr:cNvSpPr txBox="1"/>
      </xdr:nvSpPr>
      <xdr:spPr>
        <a:xfrm>
          <a:off x="1719794" y="100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129,587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31108</xdr:rowOff>
    </xdr:from>
    <xdr:to>
      <xdr:col>1</xdr:col>
      <xdr:colOff>485775</xdr:colOff>
      <xdr:row>58</xdr:row>
      <xdr:rowOff>132708</xdr:rowOff>
    </xdr:to>
    <xdr:sp macro="" textlink="">
      <xdr:nvSpPr>
        <xdr:cNvPr id="149" name="円/楕円 148"/>
        <xdr:cNvSpPr/>
      </xdr:nvSpPr>
      <xdr:spPr>
        <a:xfrm>
          <a:off x="1079500" y="99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123835</xdr:rowOff>
    </xdr:from>
    <xdr:ext cx="599010" cy="259045"/>
    <xdr:sp macro="" textlink="">
      <xdr:nvSpPr>
        <xdr:cNvPr id="150" name="テキスト ボックス 149"/>
        <xdr:cNvSpPr txBox="1"/>
      </xdr:nvSpPr>
      <xdr:spPr>
        <a:xfrm>
          <a:off x="830794" y="1006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128448</xdr:rowOff>
    </xdr:from>
    <xdr:to>
      <xdr:col>6</xdr:col>
      <xdr:colOff>511175</xdr:colOff>
      <xdr:row>75</xdr:row>
      <xdr:rowOff>116548</xdr:rowOff>
    </xdr:to>
    <xdr:cxnSp macro="">
      <xdr:nvCxnSpPr>
        <xdr:cNvPr id="179" name="直線コネクタ 178"/>
        <xdr:cNvCxnSpPr/>
      </xdr:nvCxnSpPr>
      <xdr:spPr>
        <a:xfrm flipV="1">
          <a:off x="3797300" y="12815748"/>
          <a:ext cx="838200" cy="1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82410</xdr:rowOff>
    </xdr:from>
    <xdr:to>
      <xdr:col>5</xdr:col>
      <xdr:colOff>358775</xdr:colOff>
      <xdr:row>75</xdr:row>
      <xdr:rowOff>116548</xdr:rowOff>
    </xdr:to>
    <xdr:cxnSp macro="">
      <xdr:nvCxnSpPr>
        <xdr:cNvPr id="182" name="直線コネクタ 181"/>
        <xdr:cNvCxnSpPr/>
      </xdr:nvCxnSpPr>
      <xdr:spPr>
        <a:xfrm>
          <a:off x="2908300" y="12941160"/>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82410</xdr:rowOff>
    </xdr:from>
    <xdr:to>
      <xdr:col>4</xdr:col>
      <xdr:colOff>155575</xdr:colOff>
      <xdr:row>76</xdr:row>
      <xdr:rowOff>40818</xdr:rowOff>
    </xdr:to>
    <xdr:cxnSp macro="">
      <xdr:nvCxnSpPr>
        <xdr:cNvPr id="185" name="直線コネクタ 184"/>
        <xdr:cNvCxnSpPr/>
      </xdr:nvCxnSpPr>
      <xdr:spPr>
        <a:xfrm flipV="1">
          <a:off x="2019300" y="12941160"/>
          <a:ext cx="889000" cy="12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40818</xdr:rowOff>
    </xdr:from>
    <xdr:to>
      <xdr:col>2</xdr:col>
      <xdr:colOff>638175</xdr:colOff>
      <xdr:row>76</xdr:row>
      <xdr:rowOff>132868</xdr:rowOff>
    </xdr:to>
    <xdr:cxnSp macro="">
      <xdr:nvCxnSpPr>
        <xdr:cNvPr id="188" name="直線コネクタ 187"/>
        <xdr:cNvCxnSpPr/>
      </xdr:nvCxnSpPr>
      <xdr:spPr>
        <a:xfrm flipV="1">
          <a:off x="1130300" y="13071018"/>
          <a:ext cx="889000" cy="9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77648</xdr:rowOff>
    </xdr:from>
    <xdr:to>
      <xdr:col>6</xdr:col>
      <xdr:colOff>561975</xdr:colOff>
      <xdr:row>75</xdr:row>
      <xdr:rowOff>7798</xdr:rowOff>
    </xdr:to>
    <xdr:sp macro="" textlink="">
      <xdr:nvSpPr>
        <xdr:cNvPr id="198" name="円/楕円 197"/>
        <xdr:cNvSpPr/>
      </xdr:nvSpPr>
      <xdr:spPr>
        <a:xfrm>
          <a:off x="4584700" y="1276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100525</xdr:rowOff>
    </xdr:from>
    <xdr:ext cx="534377" cy="259045"/>
    <xdr:sp macro="" textlink="">
      <xdr:nvSpPr>
        <xdr:cNvPr id="199" name="維持補修費該当値テキスト"/>
        <xdr:cNvSpPr txBox="1"/>
      </xdr:nvSpPr>
      <xdr:spPr>
        <a:xfrm>
          <a:off x="4686300" y="1261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60,886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65748</xdr:rowOff>
    </xdr:from>
    <xdr:to>
      <xdr:col>5</xdr:col>
      <xdr:colOff>409575</xdr:colOff>
      <xdr:row>75</xdr:row>
      <xdr:rowOff>167348</xdr:rowOff>
    </xdr:to>
    <xdr:sp macro="" textlink="">
      <xdr:nvSpPr>
        <xdr:cNvPr id="200" name="円/楕円 199"/>
        <xdr:cNvSpPr/>
      </xdr:nvSpPr>
      <xdr:spPr>
        <a:xfrm>
          <a:off x="3746500" y="129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12425</xdr:rowOff>
    </xdr:from>
    <xdr:ext cx="534377" cy="259045"/>
    <xdr:sp macro="" textlink="">
      <xdr:nvSpPr>
        <xdr:cNvPr id="201" name="テキスト ボックス 200"/>
        <xdr:cNvSpPr txBox="1"/>
      </xdr:nvSpPr>
      <xdr:spPr>
        <a:xfrm>
          <a:off x="3530111" y="126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31610</xdr:rowOff>
    </xdr:from>
    <xdr:to>
      <xdr:col>4</xdr:col>
      <xdr:colOff>206375</xdr:colOff>
      <xdr:row>75</xdr:row>
      <xdr:rowOff>133210</xdr:rowOff>
    </xdr:to>
    <xdr:sp macro="" textlink="">
      <xdr:nvSpPr>
        <xdr:cNvPr id="202" name="円/楕円 201"/>
        <xdr:cNvSpPr/>
      </xdr:nvSpPr>
      <xdr:spPr>
        <a:xfrm>
          <a:off x="2857500" y="128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149737</xdr:rowOff>
    </xdr:from>
    <xdr:ext cx="534377" cy="259045"/>
    <xdr:sp macro="" textlink="">
      <xdr:nvSpPr>
        <xdr:cNvPr id="203" name="テキスト ボックス 202"/>
        <xdr:cNvSpPr txBox="1"/>
      </xdr:nvSpPr>
      <xdr:spPr>
        <a:xfrm>
          <a:off x="2641111" y="1266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161468</xdr:rowOff>
    </xdr:from>
    <xdr:to>
      <xdr:col>3</xdr:col>
      <xdr:colOff>3175</xdr:colOff>
      <xdr:row>76</xdr:row>
      <xdr:rowOff>91618</xdr:rowOff>
    </xdr:to>
    <xdr:sp macro="" textlink="">
      <xdr:nvSpPr>
        <xdr:cNvPr id="204" name="円/楕円 203"/>
        <xdr:cNvSpPr/>
      </xdr:nvSpPr>
      <xdr:spPr>
        <a:xfrm>
          <a:off x="1968500" y="1302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108145</xdr:rowOff>
    </xdr:from>
    <xdr:ext cx="534377" cy="259045"/>
    <xdr:sp macro="" textlink="">
      <xdr:nvSpPr>
        <xdr:cNvPr id="205" name="テキスト ボックス 204"/>
        <xdr:cNvSpPr txBox="1"/>
      </xdr:nvSpPr>
      <xdr:spPr>
        <a:xfrm>
          <a:off x="1752111" y="1279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82068</xdr:rowOff>
    </xdr:from>
    <xdr:to>
      <xdr:col>1</xdr:col>
      <xdr:colOff>485775</xdr:colOff>
      <xdr:row>77</xdr:row>
      <xdr:rowOff>12218</xdr:rowOff>
    </xdr:to>
    <xdr:sp macro="" textlink="">
      <xdr:nvSpPr>
        <xdr:cNvPr id="206" name="円/楕円 205"/>
        <xdr:cNvSpPr/>
      </xdr:nvSpPr>
      <xdr:spPr>
        <a:xfrm>
          <a:off x="1079500" y="1311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28744</xdr:rowOff>
    </xdr:from>
    <xdr:ext cx="534377" cy="259045"/>
    <xdr:sp macro="" textlink="">
      <xdr:nvSpPr>
        <xdr:cNvPr id="207" name="テキスト ボックス 206"/>
        <xdr:cNvSpPr txBox="1"/>
      </xdr:nvSpPr>
      <xdr:spPr>
        <a:xfrm>
          <a:off x="863111" y="1288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32159</xdr:rowOff>
    </xdr:from>
    <xdr:to>
      <xdr:col>6</xdr:col>
      <xdr:colOff>511175</xdr:colOff>
      <xdr:row>96</xdr:row>
      <xdr:rowOff>138100</xdr:rowOff>
    </xdr:to>
    <xdr:cxnSp macro="">
      <xdr:nvCxnSpPr>
        <xdr:cNvPr id="239" name="直線コネクタ 238"/>
        <xdr:cNvCxnSpPr/>
      </xdr:nvCxnSpPr>
      <xdr:spPr>
        <a:xfrm flipV="1">
          <a:off x="3797300" y="16491359"/>
          <a:ext cx="838200" cy="10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98868</xdr:rowOff>
    </xdr:from>
    <xdr:to>
      <xdr:col>5</xdr:col>
      <xdr:colOff>358775</xdr:colOff>
      <xdr:row>96</xdr:row>
      <xdr:rowOff>138100</xdr:rowOff>
    </xdr:to>
    <xdr:cxnSp macro="">
      <xdr:nvCxnSpPr>
        <xdr:cNvPr id="242" name="直線コネクタ 241"/>
        <xdr:cNvCxnSpPr/>
      </xdr:nvCxnSpPr>
      <xdr:spPr>
        <a:xfrm>
          <a:off x="2908300" y="16558068"/>
          <a:ext cx="889000" cy="3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98868</xdr:rowOff>
    </xdr:from>
    <xdr:to>
      <xdr:col>4</xdr:col>
      <xdr:colOff>155575</xdr:colOff>
      <xdr:row>97</xdr:row>
      <xdr:rowOff>17986</xdr:rowOff>
    </xdr:to>
    <xdr:cxnSp macro="">
      <xdr:nvCxnSpPr>
        <xdr:cNvPr id="245" name="直線コネクタ 244"/>
        <xdr:cNvCxnSpPr/>
      </xdr:nvCxnSpPr>
      <xdr:spPr>
        <a:xfrm flipV="1">
          <a:off x="2019300" y="16558068"/>
          <a:ext cx="889000" cy="9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17986</xdr:rowOff>
    </xdr:from>
    <xdr:to>
      <xdr:col>2</xdr:col>
      <xdr:colOff>638175</xdr:colOff>
      <xdr:row>97</xdr:row>
      <xdr:rowOff>137337</xdr:rowOff>
    </xdr:to>
    <xdr:cxnSp macro="">
      <xdr:nvCxnSpPr>
        <xdr:cNvPr id="248" name="直線コネクタ 247"/>
        <xdr:cNvCxnSpPr/>
      </xdr:nvCxnSpPr>
      <xdr:spPr>
        <a:xfrm flipV="1">
          <a:off x="1130300" y="16648636"/>
          <a:ext cx="889000" cy="11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152809</xdr:rowOff>
    </xdr:from>
    <xdr:to>
      <xdr:col>6</xdr:col>
      <xdr:colOff>561975</xdr:colOff>
      <xdr:row>96</xdr:row>
      <xdr:rowOff>82959</xdr:rowOff>
    </xdr:to>
    <xdr:sp macro="" textlink="">
      <xdr:nvSpPr>
        <xdr:cNvPr id="258" name="円/楕円 257"/>
        <xdr:cNvSpPr/>
      </xdr:nvSpPr>
      <xdr:spPr>
        <a:xfrm>
          <a:off x="4584700" y="1644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4236</xdr:rowOff>
    </xdr:from>
    <xdr:ext cx="534377" cy="259045"/>
    <xdr:sp macro="" textlink="">
      <xdr:nvSpPr>
        <xdr:cNvPr id="259" name="扶助費該当値テキスト"/>
        <xdr:cNvSpPr txBox="1"/>
      </xdr:nvSpPr>
      <xdr:spPr>
        <a:xfrm>
          <a:off x="4686300" y="162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87300</xdr:rowOff>
    </xdr:from>
    <xdr:to>
      <xdr:col>5</xdr:col>
      <xdr:colOff>409575</xdr:colOff>
      <xdr:row>97</xdr:row>
      <xdr:rowOff>17450</xdr:rowOff>
    </xdr:to>
    <xdr:sp macro="" textlink="">
      <xdr:nvSpPr>
        <xdr:cNvPr id="260" name="円/楕円 259"/>
        <xdr:cNvSpPr/>
      </xdr:nvSpPr>
      <xdr:spPr>
        <a:xfrm>
          <a:off x="3746500" y="165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33977</xdr:rowOff>
    </xdr:from>
    <xdr:ext cx="534377" cy="259045"/>
    <xdr:sp macro="" textlink="">
      <xdr:nvSpPr>
        <xdr:cNvPr id="261" name="テキスト ボックス 260"/>
        <xdr:cNvSpPr txBox="1"/>
      </xdr:nvSpPr>
      <xdr:spPr>
        <a:xfrm>
          <a:off x="3530111" y="1632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73,647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48068</xdr:rowOff>
    </xdr:from>
    <xdr:to>
      <xdr:col>4</xdr:col>
      <xdr:colOff>206375</xdr:colOff>
      <xdr:row>96</xdr:row>
      <xdr:rowOff>149668</xdr:rowOff>
    </xdr:to>
    <xdr:sp macro="" textlink="">
      <xdr:nvSpPr>
        <xdr:cNvPr id="262" name="円/楕円 261"/>
        <xdr:cNvSpPr/>
      </xdr:nvSpPr>
      <xdr:spPr>
        <a:xfrm>
          <a:off x="2857500" y="1650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166195</xdr:rowOff>
    </xdr:from>
    <xdr:ext cx="534377" cy="259045"/>
    <xdr:sp macro="" textlink="">
      <xdr:nvSpPr>
        <xdr:cNvPr id="263" name="テキスト ボックス 262"/>
        <xdr:cNvSpPr txBox="1"/>
      </xdr:nvSpPr>
      <xdr:spPr>
        <a:xfrm>
          <a:off x="2641111" y="1628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77,251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138636</xdr:rowOff>
    </xdr:from>
    <xdr:to>
      <xdr:col>3</xdr:col>
      <xdr:colOff>3175</xdr:colOff>
      <xdr:row>97</xdr:row>
      <xdr:rowOff>68786</xdr:rowOff>
    </xdr:to>
    <xdr:sp macro="" textlink="">
      <xdr:nvSpPr>
        <xdr:cNvPr id="264" name="円/楕円 263"/>
        <xdr:cNvSpPr/>
      </xdr:nvSpPr>
      <xdr:spPr>
        <a:xfrm>
          <a:off x="1968500" y="1659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85313</xdr:rowOff>
    </xdr:from>
    <xdr:ext cx="534377" cy="259045"/>
    <xdr:sp macro="" textlink="">
      <xdr:nvSpPr>
        <xdr:cNvPr id="265" name="テキスト ボックス 264"/>
        <xdr:cNvSpPr txBox="1"/>
      </xdr:nvSpPr>
      <xdr:spPr>
        <a:xfrm>
          <a:off x="1752111" y="1637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68,931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86537</xdr:rowOff>
    </xdr:from>
    <xdr:to>
      <xdr:col>1</xdr:col>
      <xdr:colOff>485775</xdr:colOff>
      <xdr:row>98</xdr:row>
      <xdr:rowOff>16687</xdr:rowOff>
    </xdr:to>
    <xdr:sp macro="" textlink="">
      <xdr:nvSpPr>
        <xdr:cNvPr id="266" name="円/楕円 265"/>
        <xdr:cNvSpPr/>
      </xdr:nvSpPr>
      <xdr:spPr>
        <a:xfrm>
          <a:off x="1079500" y="167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33214</xdr:rowOff>
    </xdr:from>
    <xdr:ext cx="534377" cy="259045"/>
    <xdr:sp macro="" textlink="">
      <xdr:nvSpPr>
        <xdr:cNvPr id="267" name="テキスト ボックス 266"/>
        <xdr:cNvSpPr txBox="1"/>
      </xdr:nvSpPr>
      <xdr:spPr>
        <a:xfrm>
          <a:off x="863111" y="1649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67,183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166227</xdr:rowOff>
    </xdr:from>
    <xdr:to>
      <xdr:col>15</xdr:col>
      <xdr:colOff>180975</xdr:colOff>
      <xdr:row>36</xdr:row>
      <xdr:rowOff>17324</xdr:rowOff>
    </xdr:to>
    <xdr:cxnSp macro="">
      <xdr:nvCxnSpPr>
        <xdr:cNvPr id="298" name="直線コネクタ 297"/>
        <xdr:cNvCxnSpPr/>
      </xdr:nvCxnSpPr>
      <xdr:spPr>
        <a:xfrm flipV="1">
          <a:off x="9639300" y="5995527"/>
          <a:ext cx="838200" cy="19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17324</xdr:rowOff>
    </xdr:from>
    <xdr:to>
      <xdr:col>14</xdr:col>
      <xdr:colOff>28575</xdr:colOff>
      <xdr:row>36</xdr:row>
      <xdr:rowOff>45634</xdr:rowOff>
    </xdr:to>
    <xdr:cxnSp macro="">
      <xdr:nvCxnSpPr>
        <xdr:cNvPr id="301" name="直線コネクタ 300"/>
        <xdr:cNvCxnSpPr/>
      </xdr:nvCxnSpPr>
      <xdr:spPr>
        <a:xfrm flipV="1">
          <a:off x="8750300" y="6189524"/>
          <a:ext cx="889000" cy="2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45634</xdr:rowOff>
    </xdr:from>
    <xdr:to>
      <xdr:col>12</xdr:col>
      <xdr:colOff>511175</xdr:colOff>
      <xdr:row>37</xdr:row>
      <xdr:rowOff>13820</xdr:rowOff>
    </xdr:to>
    <xdr:cxnSp macro="">
      <xdr:nvCxnSpPr>
        <xdr:cNvPr id="304" name="直線コネクタ 303"/>
        <xdr:cNvCxnSpPr/>
      </xdr:nvCxnSpPr>
      <xdr:spPr>
        <a:xfrm flipV="1">
          <a:off x="7861300" y="6217834"/>
          <a:ext cx="889000" cy="13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163843</xdr:rowOff>
    </xdr:from>
    <xdr:to>
      <xdr:col>11</xdr:col>
      <xdr:colOff>307975</xdr:colOff>
      <xdr:row>37</xdr:row>
      <xdr:rowOff>13820</xdr:rowOff>
    </xdr:to>
    <xdr:cxnSp macro="">
      <xdr:nvCxnSpPr>
        <xdr:cNvPr id="307" name="直線コネクタ 306"/>
        <xdr:cNvCxnSpPr/>
      </xdr:nvCxnSpPr>
      <xdr:spPr>
        <a:xfrm>
          <a:off x="6972300" y="6336043"/>
          <a:ext cx="889000" cy="2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115427</xdr:rowOff>
    </xdr:from>
    <xdr:to>
      <xdr:col>15</xdr:col>
      <xdr:colOff>231775</xdr:colOff>
      <xdr:row>35</xdr:row>
      <xdr:rowOff>45577</xdr:rowOff>
    </xdr:to>
    <xdr:sp macro="" textlink="">
      <xdr:nvSpPr>
        <xdr:cNvPr id="317" name="円/楕円 316"/>
        <xdr:cNvSpPr/>
      </xdr:nvSpPr>
      <xdr:spPr>
        <a:xfrm>
          <a:off x="10426700" y="594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138304</xdr:rowOff>
    </xdr:from>
    <xdr:ext cx="599010" cy="259045"/>
    <xdr:sp macro="" textlink="">
      <xdr:nvSpPr>
        <xdr:cNvPr id="318" name="補助費等該当値テキスト"/>
        <xdr:cNvSpPr txBox="1"/>
      </xdr:nvSpPr>
      <xdr:spPr>
        <a:xfrm>
          <a:off x="10528300" y="579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241,877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137974</xdr:rowOff>
    </xdr:from>
    <xdr:to>
      <xdr:col>14</xdr:col>
      <xdr:colOff>79375</xdr:colOff>
      <xdr:row>36</xdr:row>
      <xdr:rowOff>68124</xdr:rowOff>
    </xdr:to>
    <xdr:sp macro="" textlink="">
      <xdr:nvSpPr>
        <xdr:cNvPr id="319" name="円/楕円 318"/>
        <xdr:cNvSpPr/>
      </xdr:nvSpPr>
      <xdr:spPr>
        <a:xfrm>
          <a:off x="9588500" y="61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84651</xdr:rowOff>
    </xdr:from>
    <xdr:ext cx="599010" cy="259045"/>
    <xdr:sp macro="" textlink="">
      <xdr:nvSpPr>
        <xdr:cNvPr id="320" name="テキスト ボックス 319"/>
        <xdr:cNvSpPr txBox="1"/>
      </xdr:nvSpPr>
      <xdr:spPr>
        <a:xfrm>
          <a:off x="9339794" y="591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182,473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166284</xdr:rowOff>
    </xdr:from>
    <xdr:to>
      <xdr:col>12</xdr:col>
      <xdr:colOff>561975</xdr:colOff>
      <xdr:row>36</xdr:row>
      <xdr:rowOff>96434</xdr:rowOff>
    </xdr:to>
    <xdr:sp macro="" textlink="">
      <xdr:nvSpPr>
        <xdr:cNvPr id="321" name="円/楕円 320"/>
        <xdr:cNvSpPr/>
      </xdr:nvSpPr>
      <xdr:spPr>
        <a:xfrm>
          <a:off x="8699500" y="616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112961</xdr:rowOff>
    </xdr:from>
    <xdr:ext cx="599010" cy="259045"/>
    <xdr:sp macro="" textlink="">
      <xdr:nvSpPr>
        <xdr:cNvPr id="322" name="テキスト ボックス 321"/>
        <xdr:cNvSpPr txBox="1"/>
      </xdr:nvSpPr>
      <xdr:spPr>
        <a:xfrm>
          <a:off x="8450794" y="594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173,804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134470</xdr:rowOff>
    </xdr:from>
    <xdr:to>
      <xdr:col>11</xdr:col>
      <xdr:colOff>358775</xdr:colOff>
      <xdr:row>37</xdr:row>
      <xdr:rowOff>64620</xdr:rowOff>
    </xdr:to>
    <xdr:sp macro="" textlink="">
      <xdr:nvSpPr>
        <xdr:cNvPr id="323" name="円/楕円 322"/>
        <xdr:cNvSpPr/>
      </xdr:nvSpPr>
      <xdr:spPr>
        <a:xfrm>
          <a:off x="7810500" y="63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55747</xdr:rowOff>
    </xdr:from>
    <xdr:ext cx="599010" cy="259045"/>
    <xdr:sp macro="" textlink="">
      <xdr:nvSpPr>
        <xdr:cNvPr id="324" name="テキスト ボックス 323"/>
        <xdr:cNvSpPr txBox="1"/>
      </xdr:nvSpPr>
      <xdr:spPr>
        <a:xfrm>
          <a:off x="7561794" y="639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131,046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113043</xdr:rowOff>
    </xdr:from>
    <xdr:to>
      <xdr:col>10</xdr:col>
      <xdr:colOff>155575</xdr:colOff>
      <xdr:row>37</xdr:row>
      <xdr:rowOff>43193</xdr:rowOff>
    </xdr:to>
    <xdr:sp macro="" textlink="">
      <xdr:nvSpPr>
        <xdr:cNvPr id="325" name="円/楕円 324"/>
        <xdr:cNvSpPr/>
      </xdr:nvSpPr>
      <xdr:spPr>
        <a:xfrm>
          <a:off x="6921500" y="628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34320</xdr:rowOff>
    </xdr:from>
    <xdr:ext cx="599010" cy="259045"/>
    <xdr:sp macro="" textlink="">
      <xdr:nvSpPr>
        <xdr:cNvPr id="326" name="テキスト ボックス 325"/>
        <xdr:cNvSpPr txBox="1"/>
      </xdr:nvSpPr>
      <xdr:spPr>
        <a:xfrm>
          <a:off x="6672794" y="637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7691</xdr:rowOff>
    </xdr:from>
    <xdr:to>
      <xdr:col>15</xdr:col>
      <xdr:colOff>180975</xdr:colOff>
      <xdr:row>59</xdr:row>
      <xdr:rowOff>25032</xdr:rowOff>
    </xdr:to>
    <xdr:cxnSp macro="">
      <xdr:nvCxnSpPr>
        <xdr:cNvPr id="355" name="直線コネクタ 354"/>
        <xdr:cNvCxnSpPr/>
      </xdr:nvCxnSpPr>
      <xdr:spPr>
        <a:xfrm>
          <a:off x="9639300" y="10123241"/>
          <a:ext cx="8382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116522</xdr:rowOff>
    </xdr:from>
    <xdr:to>
      <xdr:col>14</xdr:col>
      <xdr:colOff>28575</xdr:colOff>
      <xdr:row>59</xdr:row>
      <xdr:rowOff>7691</xdr:rowOff>
    </xdr:to>
    <xdr:cxnSp macro="">
      <xdr:nvCxnSpPr>
        <xdr:cNvPr id="358" name="直線コネクタ 357"/>
        <xdr:cNvCxnSpPr/>
      </xdr:nvCxnSpPr>
      <xdr:spPr>
        <a:xfrm>
          <a:off x="8750300" y="10060622"/>
          <a:ext cx="889000" cy="6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39190</xdr:rowOff>
    </xdr:from>
    <xdr:to>
      <xdr:col>12</xdr:col>
      <xdr:colOff>511175</xdr:colOff>
      <xdr:row>58</xdr:row>
      <xdr:rowOff>116522</xdr:rowOff>
    </xdr:to>
    <xdr:cxnSp macro="">
      <xdr:nvCxnSpPr>
        <xdr:cNvPr id="361" name="直線コネクタ 360"/>
        <xdr:cNvCxnSpPr/>
      </xdr:nvCxnSpPr>
      <xdr:spPr>
        <a:xfrm>
          <a:off x="7861300" y="9983290"/>
          <a:ext cx="889000" cy="7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39190</xdr:rowOff>
    </xdr:from>
    <xdr:to>
      <xdr:col>11</xdr:col>
      <xdr:colOff>307975</xdr:colOff>
      <xdr:row>59</xdr:row>
      <xdr:rowOff>11565</xdr:rowOff>
    </xdr:to>
    <xdr:cxnSp macro="">
      <xdr:nvCxnSpPr>
        <xdr:cNvPr id="364" name="直線コネクタ 363"/>
        <xdr:cNvCxnSpPr/>
      </xdr:nvCxnSpPr>
      <xdr:spPr>
        <a:xfrm flipV="1">
          <a:off x="6972300" y="9983290"/>
          <a:ext cx="889000" cy="14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145682</xdr:rowOff>
    </xdr:from>
    <xdr:to>
      <xdr:col>15</xdr:col>
      <xdr:colOff>231775</xdr:colOff>
      <xdr:row>59</xdr:row>
      <xdr:rowOff>75832</xdr:rowOff>
    </xdr:to>
    <xdr:sp macro="" textlink="">
      <xdr:nvSpPr>
        <xdr:cNvPr id="374" name="円/楕円 373"/>
        <xdr:cNvSpPr/>
      </xdr:nvSpPr>
      <xdr:spPr>
        <a:xfrm>
          <a:off x="10426700" y="1008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60609</xdr:rowOff>
    </xdr:from>
    <xdr:ext cx="534377" cy="259045"/>
    <xdr:sp macro="" textlink="">
      <xdr:nvSpPr>
        <xdr:cNvPr id="375" name="普通建設事業費該当値テキスト"/>
        <xdr:cNvSpPr txBox="1"/>
      </xdr:nvSpPr>
      <xdr:spPr>
        <a:xfrm>
          <a:off x="10528300" y="1000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50,967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128341</xdr:rowOff>
    </xdr:from>
    <xdr:to>
      <xdr:col>14</xdr:col>
      <xdr:colOff>79375</xdr:colOff>
      <xdr:row>59</xdr:row>
      <xdr:rowOff>58491</xdr:rowOff>
    </xdr:to>
    <xdr:sp macro="" textlink="">
      <xdr:nvSpPr>
        <xdr:cNvPr id="376" name="円/楕円 375"/>
        <xdr:cNvSpPr/>
      </xdr:nvSpPr>
      <xdr:spPr>
        <a:xfrm>
          <a:off x="9588500" y="1007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49618</xdr:rowOff>
    </xdr:from>
    <xdr:ext cx="534377" cy="259045"/>
    <xdr:sp macro="" textlink="">
      <xdr:nvSpPr>
        <xdr:cNvPr id="377" name="テキスト ボックス 376"/>
        <xdr:cNvSpPr txBox="1"/>
      </xdr:nvSpPr>
      <xdr:spPr>
        <a:xfrm>
          <a:off x="9372111" y="1016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96,481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65722</xdr:rowOff>
    </xdr:from>
    <xdr:to>
      <xdr:col>12</xdr:col>
      <xdr:colOff>561975</xdr:colOff>
      <xdr:row>58</xdr:row>
      <xdr:rowOff>167322</xdr:rowOff>
    </xdr:to>
    <xdr:sp macro="" textlink="">
      <xdr:nvSpPr>
        <xdr:cNvPr id="378" name="円/楕円 377"/>
        <xdr:cNvSpPr/>
      </xdr:nvSpPr>
      <xdr:spPr>
        <a:xfrm>
          <a:off x="8699500" y="100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158449</xdr:rowOff>
    </xdr:from>
    <xdr:ext cx="599010" cy="259045"/>
    <xdr:sp macro="" textlink="">
      <xdr:nvSpPr>
        <xdr:cNvPr id="379" name="テキスト ボックス 378"/>
        <xdr:cNvSpPr txBox="1"/>
      </xdr:nvSpPr>
      <xdr:spPr>
        <a:xfrm>
          <a:off x="8450794" y="1010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260,835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159840</xdr:rowOff>
    </xdr:from>
    <xdr:to>
      <xdr:col>11</xdr:col>
      <xdr:colOff>358775</xdr:colOff>
      <xdr:row>58</xdr:row>
      <xdr:rowOff>89990</xdr:rowOff>
    </xdr:to>
    <xdr:sp macro="" textlink="">
      <xdr:nvSpPr>
        <xdr:cNvPr id="380" name="円/楕円 379"/>
        <xdr:cNvSpPr/>
      </xdr:nvSpPr>
      <xdr:spPr>
        <a:xfrm>
          <a:off x="7810500" y="99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106517</xdr:rowOff>
    </xdr:from>
    <xdr:ext cx="599010" cy="259045"/>
    <xdr:sp macro="" textlink="">
      <xdr:nvSpPr>
        <xdr:cNvPr id="381" name="テキスト ボックス 380"/>
        <xdr:cNvSpPr txBox="1"/>
      </xdr:nvSpPr>
      <xdr:spPr>
        <a:xfrm>
          <a:off x="7561794" y="970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132215</xdr:rowOff>
    </xdr:from>
    <xdr:to>
      <xdr:col>10</xdr:col>
      <xdr:colOff>155575</xdr:colOff>
      <xdr:row>59</xdr:row>
      <xdr:rowOff>62365</xdr:rowOff>
    </xdr:to>
    <xdr:sp macro="" textlink="">
      <xdr:nvSpPr>
        <xdr:cNvPr id="382" name="円/楕円 381"/>
        <xdr:cNvSpPr/>
      </xdr:nvSpPr>
      <xdr:spPr>
        <a:xfrm>
          <a:off x="6921500" y="1007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53492</xdr:rowOff>
    </xdr:from>
    <xdr:ext cx="534377" cy="259045"/>
    <xdr:sp macro="" textlink="">
      <xdr:nvSpPr>
        <xdr:cNvPr id="383" name="テキスト ボックス 382"/>
        <xdr:cNvSpPr txBox="1"/>
      </xdr:nvSpPr>
      <xdr:spPr>
        <a:xfrm>
          <a:off x="6705111" y="101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17763</xdr:rowOff>
    </xdr:from>
    <xdr:to>
      <xdr:col>15</xdr:col>
      <xdr:colOff>180975</xdr:colOff>
      <xdr:row>79</xdr:row>
      <xdr:rowOff>31043</xdr:rowOff>
    </xdr:to>
    <xdr:cxnSp macro="">
      <xdr:nvCxnSpPr>
        <xdr:cNvPr id="412" name="直線コネクタ 411"/>
        <xdr:cNvCxnSpPr/>
      </xdr:nvCxnSpPr>
      <xdr:spPr>
        <a:xfrm>
          <a:off x="9639300" y="13562313"/>
          <a:ext cx="8382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78753</xdr:rowOff>
    </xdr:from>
    <xdr:to>
      <xdr:col>14</xdr:col>
      <xdr:colOff>28575</xdr:colOff>
      <xdr:row>79</xdr:row>
      <xdr:rowOff>17763</xdr:rowOff>
    </xdr:to>
    <xdr:cxnSp macro="">
      <xdr:nvCxnSpPr>
        <xdr:cNvPr id="415" name="直線コネクタ 414"/>
        <xdr:cNvCxnSpPr/>
      </xdr:nvCxnSpPr>
      <xdr:spPr>
        <a:xfrm>
          <a:off x="8750300" y="13451853"/>
          <a:ext cx="889000" cy="1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151693</xdr:rowOff>
    </xdr:from>
    <xdr:to>
      <xdr:col>15</xdr:col>
      <xdr:colOff>231775</xdr:colOff>
      <xdr:row>79</xdr:row>
      <xdr:rowOff>81843</xdr:rowOff>
    </xdr:to>
    <xdr:sp macro="" textlink="">
      <xdr:nvSpPr>
        <xdr:cNvPr id="425" name="円/楕円 424"/>
        <xdr:cNvSpPr/>
      </xdr:nvSpPr>
      <xdr:spPr>
        <a:xfrm>
          <a:off x="10426700" y="1352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66620</xdr:rowOff>
    </xdr:from>
    <xdr:ext cx="534377" cy="259045"/>
    <xdr:sp macro="" textlink="">
      <xdr:nvSpPr>
        <xdr:cNvPr id="426" name="普通建設事業費 （ うち新規整備　）該当値テキスト"/>
        <xdr:cNvSpPr txBox="1"/>
      </xdr:nvSpPr>
      <xdr:spPr>
        <a:xfrm>
          <a:off x="10528300" y="1343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138413</xdr:rowOff>
    </xdr:from>
    <xdr:to>
      <xdr:col>14</xdr:col>
      <xdr:colOff>79375</xdr:colOff>
      <xdr:row>79</xdr:row>
      <xdr:rowOff>68563</xdr:rowOff>
    </xdr:to>
    <xdr:sp macro="" textlink="">
      <xdr:nvSpPr>
        <xdr:cNvPr id="427" name="円/楕円 426"/>
        <xdr:cNvSpPr/>
      </xdr:nvSpPr>
      <xdr:spPr>
        <a:xfrm>
          <a:off x="9588500" y="135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59690</xdr:rowOff>
    </xdr:from>
    <xdr:ext cx="534377" cy="259045"/>
    <xdr:sp macro="" textlink="">
      <xdr:nvSpPr>
        <xdr:cNvPr id="428" name="テキスト ボックス 427"/>
        <xdr:cNvSpPr txBox="1"/>
      </xdr:nvSpPr>
      <xdr:spPr>
        <a:xfrm>
          <a:off x="9372111" y="1360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27953</xdr:rowOff>
    </xdr:from>
    <xdr:to>
      <xdr:col>12</xdr:col>
      <xdr:colOff>561975</xdr:colOff>
      <xdr:row>78</xdr:row>
      <xdr:rowOff>129553</xdr:rowOff>
    </xdr:to>
    <xdr:sp macro="" textlink="">
      <xdr:nvSpPr>
        <xdr:cNvPr id="429" name="円/楕円 428"/>
        <xdr:cNvSpPr/>
      </xdr:nvSpPr>
      <xdr:spPr>
        <a:xfrm>
          <a:off x="8699500" y="1340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120680</xdr:rowOff>
    </xdr:from>
    <xdr:ext cx="599010" cy="259045"/>
    <xdr:sp macro="" textlink="">
      <xdr:nvSpPr>
        <xdr:cNvPr id="430" name="テキスト ボックス 429"/>
        <xdr:cNvSpPr txBox="1"/>
      </xdr:nvSpPr>
      <xdr:spPr>
        <a:xfrm>
          <a:off x="8450794" y="1349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18093</xdr:rowOff>
    </xdr:from>
    <xdr:to>
      <xdr:col>15</xdr:col>
      <xdr:colOff>180975</xdr:colOff>
      <xdr:row>99</xdr:row>
      <xdr:rowOff>33637</xdr:rowOff>
    </xdr:to>
    <xdr:cxnSp macro="">
      <xdr:nvCxnSpPr>
        <xdr:cNvPr id="459" name="直線コネクタ 458"/>
        <xdr:cNvCxnSpPr/>
      </xdr:nvCxnSpPr>
      <xdr:spPr>
        <a:xfrm>
          <a:off x="9639300" y="16991643"/>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162342</xdr:rowOff>
    </xdr:from>
    <xdr:to>
      <xdr:col>14</xdr:col>
      <xdr:colOff>28575</xdr:colOff>
      <xdr:row>99</xdr:row>
      <xdr:rowOff>18093</xdr:rowOff>
    </xdr:to>
    <xdr:cxnSp macro="">
      <xdr:nvCxnSpPr>
        <xdr:cNvPr id="462" name="直線コネクタ 461"/>
        <xdr:cNvCxnSpPr/>
      </xdr:nvCxnSpPr>
      <xdr:spPr>
        <a:xfrm>
          <a:off x="8750300" y="16964442"/>
          <a:ext cx="889000" cy="2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154287</xdr:rowOff>
    </xdr:from>
    <xdr:to>
      <xdr:col>15</xdr:col>
      <xdr:colOff>231775</xdr:colOff>
      <xdr:row>99</xdr:row>
      <xdr:rowOff>84437</xdr:rowOff>
    </xdr:to>
    <xdr:sp macro="" textlink="">
      <xdr:nvSpPr>
        <xdr:cNvPr id="472" name="円/楕円 471"/>
        <xdr:cNvSpPr/>
      </xdr:nvSpPr>
      <xdr:spPr>
        <a:xfrm>
          <a:off x="10426700" y="1695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34377" cy="259045"/>
    <xdr:sp macro="" textlink="">
      <xdr:nvSpPr>
        <xdr:cNvPr id="473" name="普通建設事業費 （ うち更新整備　）該当値テキスト"/>
        <xdr:cNvSpPr txBox="1"/>
      </xdr:nvSpPr>
      <xdr:spPr>
        <a:xfrm>
          <a:off x="10528300" y="1688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28,380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138743</xdr:rowOff>
    </xdr:from>
    <xdr:to>
      <xdr:col>14</xdr:col>
      <xdr:colOff>79375</xdr:colOff>
      <xdr:row>99</xdr:row>
      <xdr:rowOff>68893</xdr:rowOff>
    </xdr:to>
    <xdr:sp macro="" textlink="">
      <xdr:nvSpPr>
        <xdr:cNvPr id="474" name="円/楕円 473"/>
        <xdr:cNvSpPr/>
      </xdr:nvSpPr>
      <xdr:spPr>
        <a:xfrm>
          <a:off x="9588500" y="1694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60020</xdr:rowOff>
    </xdr:from>
    <xdr:ext cx="534377" cy="259045"/>
    <xdr:sp macro="" textlink="">
      <xdr:nvSpPr>
        <xdr:cNvPr id="475" name="テキスト ボックス 474"/>
        <xdr:cNvSpPr txBox="1"/>
      </xdr:nvSpPr>
      <xdr:spPr>
        <a:xfrm>
          <a:off x="9372111" y="1703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69,178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111542</xdr:rowOff>
    </xdr:from>
    <xdr:to>
      <xdr:col>12</xdr:col>
      <xdr:colOff>561975</xdr:colOff>
      <xdr:row>99</xdr:row>
      <xdr:rowOff>41692</xdr:rowOff>
    </xdr:to>
    <xdr:sp macro="" textlink="">
      <xdr:nvSpPr>
        <xdr:cNvPr id="476" name="円/楕円 475"/>
        <xdr:cNvSpPr/>
      </xdr:nvSpPr>
      <xdr:spPr>
        <a:xfrm>
          <a:off x="8699500" y="1691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58219</xdr:rowOff>
    </xdr:from>
    <xdr:ext cx="599010" cy="259045"/>
    <xdr:sp macro="" textlink="">
      <xdr:nvSpPr>
        <xdr:cNvPr id="477" name="テキスト ボックス 476"/>
        <xdr:cNvSpPr txBox="1"/>
      </xdr:nvSpPr>
      <xdr:spPr>
        <a:xfrm>
          <a:off x="8450794" y="1668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15258</xdr:rowOff>
    </xdr:from>
    <xdr:to>
      <xdr:col>23</xdr:col>
      <xdr:colOff>517525</xdr:colOff>
      <xdr:row>39</xdr:row>
      <xdr:rowOff>42892</xdr:rowOff>
    </xdr:to>
    <xdr:cxnSp macro="">
      <xdr:nvCxnSpPr>
        <xdr:cNvPr id="506" name="直線コネクタ 505"/>
        <xdr:cNvCxnSpPr/>
      </xdr:nvCxnSpPr>
      <xdr:spPr>
        <a:xfrm>
          <a:off x="15481300" y="6701808"/>
          <a:ext cx="838200" cy="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92361</xdr:rowOff>
    </xdr:from>
    <xdr:to>
      <xdr:col>22</xdr:col>
      <xdr:colOff>365125</xdr:colOff>
      <xdr:row>39</xdr:row>
      <xdr:rowOff>15258</xdr:rowOff>
    </xdr:to>
    <xdr:cxnSp macro="">
      <xdr:nvCxnSpPr>
        <xdr:cNvPr id="509" name="直線コネクタ 508"/>
        <xdr:cNvCxnSpPr/>
      </xdr:nvCxnSpPr>
      <xdr:spPr>
        <a:xfrm>
          <a:off x="14592300" y="6436011"/>
          <a:ext cx="889000" cy="26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92361</xdr:rowOff>
    </xdr:from>
    <xdr:to>
      <xdr:col>21</xdr:col>
      <xdr:colOff>161925</xdr:colOff>
      <xdr:row>38</xdr:row>
      <xdr:rowOff>38967</xdr:rowOff>
    </xdr:to>
    <xdr:cxnSp macro="">
      <xdr:nvCxnSpPr>
        <xdr:cNvPr id="512" name="直線コネクタ 511"/>
        <xdr:cNvCxnSpPr/>
      </xdr:nvCxnSpPr>
      <xdr:spPr>
        <a:xfrm flipV="1">
          <a:off x="13703300" y="6436011"/>
          <a:ext cx="889000" cy="11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38967</xdr:rowOff>
    </xdr:from>
    <xdr:to>
      <xdr:col>19</xdr:col>
      <xdr:colOff>644525</xdr:colOff>
      <xdr:row>38</xdr:row>
      <xdr:rowOff>153968</xdr:rowOff>
    </xdr:to>
    <xdr:cxnSp macro="">
      <xdr:nvCxnSpPr>
        <xdr:cNvPr id="515" name="直線コネクタ 514"/>
        <xdr:cNvCxnSpPr/>
      </xdr:nvCxnSpPr>
      <xdr:spPr>
        <a:xfrm flipV="1">
          <a:off x="12814300" y="6554067"/>
          <a:ext cx="889000" cy="11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167446</xdr:rowOff>
    </xdr:from>
    <xdr:ext cx="534377" cy="259045"/>
    <xdr:sp macro="" textlink="">
      <xdr:nvSpPr>
        <xdr:cNvPr id="517" name="テキスト ボックス 516"/>
        <xdr:cNvSpPr txBox="1"/>
      </xdr:nvSpPr>
      <xdr:spPr>
        <a:xfrm>
          <a:off x="13436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163542</xdr:rowOff>
    </xdr:from>
    <xdr:to>
      <xdr:col>23</xdr:col>
      <xdr:colOff>568325</xdr:colOff>
      <xdr:row>39</xdr:row>
      <xdr:rowOff>93692</xdr:rowOff>
    </xdr:to>
    <xdr:sp macro="" textlink="">
      <xdr:nvSpPr>
        <xdr:cNvPr id="525" name="円/楕円 524"/>
        <xdr:cNvSpPr/>
      </xdr:nvSpPr>
      <xdr:spPr>
        <a:xfrm>
          <a:off x="16268700" y="667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78469</xdr:rowOff>
    </xdr:from>
    <xdr:ext cx="378565" cy="259045"/>
    <xdr:sp macro="" textlink="">
      <xdr:nvSpPr>
        <xdr:cNvPr id="526" name="災害復旧事業費該当値テキスト"/>
        <xdr:cNvSpPr txBox="1"/>
      </xdr:nvSpPr>
      <xdr:spPr>
        <a:xfrm>
          <a:off x="16370300" y="6593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135908</xdr:rowOff>
    </xdr:from>
    <xdr:to>
      <xdr:col>22</xdr:col>
      <xdr:colOff>415925</xdr:colOff>
      <xdr:row>39</xdr:row>
      <xdr:rowOff>66058</xdr:rowOff>
    </xdr:to>
    <xdr:sp macro="" textlink="">
      <xdr:nvSpPr>
        <xdr:cNvPr id="527" name="円/楕円 526"/>
        <xdr:cNvSpPr/>
      </xdr:nvSpPr>
      <xdr:spPr>
        <a:xfrm>
          <a:off x="15430500" y="665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57185</xdr:rowOff>
    </xdr:from>
    <xdr:ext cx="469744" cy="259045"/>
    <xdr:sp macro="" textlink="">
      <xdr:nvSpPr>
        <xdr:cNvPr id="528" name="テキスト ボックス 527"/>
        <xdr:cNvSpPr txBox="1"/>
      </xdr:nvSpPr>
      <xdr:spPr>
        <a:xfrm>
          <a:off x="15246427" y="674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41561</xdr:rowOff>
    </xdr:from>
    <xdr:to>
      <xdr:col>21</xdr:col>
      <xdr:colOff>212725</xdr:colOff>
      <xdr:row>37</xdr:row>
      <xdr:rowOff>143161</xdr:rowOff>
    </xdr:to>
    <xdr:sp macro="" textlink="">
      <xdr:nvSpPr>
        <xdr:cNvPr id="529" name="円/楕円 528"/>
        <xdr:cNvSpPr/>
      </xdr:nvSpPr>
      <xdr:spPr>
        <a:xfrm>
          <a:off x="14541500" y="63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159688</xdr:rowOff>
    </xdr:from>
    <xdr:ext cx="534377" cy="259045"/>
    <xdr:sp macro="" textlink="">
      <xdr:nvSpPr>
        <xdr:cNvPr id="530" name="テキスト ボックス 529"/>
        <xdr:cNvSpPr txBox="1"/>
      </xdr:nvSpPr>
      <xdr:spPr>
        <a:xfrm>
          <a:off x="14325111" y="616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159617</xdr:rowOff>
    </xdr:from>
    <xdr:to>
      <xdr:col>20</xdr:col>
      <xdr:colOff>9525</xdr:colOff>
      <xdr:row>38</xdr:row>
      <xdr:rowOff>89767</xdr:rowOff>
    </xdr:to>
    <xdr:sp macro="" textlink="">
      <xdr:nvSpPr>
        <xdr:cNvPr id="531" name="円/楕円 530"/>
        <xdr:cNvSpPr/>
      </xdr:nvSpPr>
      <xdr:spPr>
        <a:xfrm>
          <a:off x="13652500" y="650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106294</xdr:rowOff>
    </xdr:from>
    <xdr:ext cx="534377" cy="259045"/>
    <xdr:sp macro="" textlink="">
      <xdr:nvSpPr>
        <xdr:cNvPr id="532" name="テキスト ボックス 531"/>
        <xdr:cNvSpPr txBox="1"/>
      </xdr:nvSpPr>
      <xdr:spPr>
        <a:xfrm>
          <a:off x="13436111" y="627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103168</xdr:rowOff>
    </xdr:from>
    <xdr:to>
      <xdr:col>18</xdr:col>
      <xdr:colOff>492125</xdr:colOff>
      <xdr:row>39</xdr:row>
      <xdr:rowOff>33318</xdr:rowOff>
    </xdr:to>
    <xdr:sp macro="" textlink="">
      <xdr:nvSpPr>
        <xdr:cNvPr id="533" name="円/楕円 532"/>
        <xdr:cNvSpPr/>
      </xdr:nvSpPr>
      <xdr:spPr>
        <a:xfrm>
          <a:off x="12763500" y="66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24445</xdr:rowOff>
    </xdr:from>
    <xdr:ext cx="534377" cy="259045"/>
    <xdr:sp macro="" textlink="">
      <xdr:nvSpPr>
        <xdr:cNvPr id="534" name="テキスト ボックス 533"/>
        <xdr:cNvSpPr txBox="1"/>
      </xdr:nvSpPr>
      <xdr:spPr>
        <a:xfrm>
          <a:off x="12547111" y="671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55249</xdr:rowOff>
    </xdr:from>
    <xdr:to>
      <xdr:col>23</xdr:col>
      <xdr:colOff>517525</xdr:colOff>
      <xdr:row>78</xdr:row>
      <xdr:rowOff>61235</xdr:rowOff>
    </xdr:to>
    <xdr:cxnSp macro="">
      <xdr:nvCxnSpPr>
        <xdr:cNvPr id="618" name="直線コネクタ 617"/>
        <xdr:cNvCxnSpPr/>
      </xdr:nvCxnSpPr>
      <xdr:spPr>
        <a:xfrm>
          <a:off x="15481300" y="13428349"/>
          <a:ext cx="838200" cy="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30206</xdr:rowOff>
    </xdr:from>
    <xdr:to>
      <xdr:col>22</xdr:col>
      <xdr:colOff>365125</xdr:colOff>
      <xdr:row>78</xdr:row>
      <xdr:rowOff>55249</xdr:rowOff>
    </xdr:to>
    <xdr:cxnSp macro="">
      <xdr:nvCxnSpPr>
        <xdr:cNvPr id="621" name="直線コネクタ 620"/>
        <xdr:cNvCxnSpPr/>
      </xdr:nvCxnSpPr>
      <xdr:spPr>
        <a:xfrm>
          <a:off x="14592300" y="13403306"/>
          <a:ext cx="889000" cy="2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4231</xdr:rowOff>
    </xdr:from>
    <xdr:to>
      <xdr:col>21</xdr:col>
      <xdr:colOff>161925</xdr:colOff>
      <xdr:row>78</xdr:row>
      <xdr:rowOff>30206</xdr:rowOff>
    </xdr:to>
    <xdr:cxnSp macro="">
      <xdr:nvCxnSpPr>
        <xdr:cNvPr id="624" name="直線コネクタ 623"/>
        <xdr:cNvCxnSpPr/>
      </xdr:nvCxnSpPr>
      <xdr:spPr>
        <a:xfrm>
          <a:off x="13703300" y="13377331"/>
          <a:ext cx="889000" cy="2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154422</xdr:rowOff>
    </xdr:from>
    <xdr:to>
      <xdr:col>19</xdr:col>
      <xdr:colOff>644525</xdr:colOff>
      <xdr:row>78</xdr:row>
      <xdr:rowOff>4231</xdr:rowOff>
    </xdr:to>
    <xdr:cxnSp macro="">
      <xdr:nvCxnSpPr>
        <xdr:cNvPr id="627" name="直線コネクタ 626"/>
        <xdr:cNvCxnSpPr/>
      </xdr:nvCxnSpPr>
      <xdr:spPr>
        <a:xfrm>
          <a:off x="12814300" y="13356072"/>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10435</xdr:rowOff>
    </xdr:from>
    <xdr:to>
      <xdr:col>23</xdr:col>
      <xdr:colOff>568325</xdr:colOff>
      <xdr:row>78</xdr:row>
      <xdr:rowOff>112035</xdr:rowOff>
    </xdr:to>
    <xdr:sp macro="" textlink="">
      <xdr:nvSpPr>
        <xdr:cNvPr id="637" name="円/楕円 636"/>
        <xdr:cNvSpPr/>
      </xdr:nvSpPr>
      <xdr:spPr>
        <a:xfrm>
          <a:off x="16268700" y="133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160312</xdr:rowOff>
    </xdr:from>
    <xdr:ext cx="599010" cy="259045"/>
    <xdr:sp macro="" textlink="">
      <xdr:nvSpPr>
        <xdr:cNvPr id="638" name="公債費該当値テキスト"/>
        <xdr:cNvSpPr txBox="1"/>
      </xdr:nvSpPr>
      <xdr:spPr>
        <a:xfrm>
          <a:off x="16370300" y="1336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121,784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4449</xdr:rowOff>
    </xdr:from>
    <xdr:to>
      <xdr:col>22</xdr:col>
      <xdr:colOff>415925</xdr:colOff>
      <xdr:row>78</xdr:row>
      <xdr:rowOff>106049</xdr:rowOff>
    </xdr:to>
    <xdr:sp macro="" textlink="">
      <xdr:nvSpPr>
        <xdr:cNvPr id="639" name="円/楕円 638"/>
        <xdr:cNvSpPr/>
      </xdr:nvSpPr>
      <xdr:spPr>
        <a:xfrm>
          <a:off x="15430500" y="133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97176</xdr:rowOff>
    </xdr:from>
    <xdr:ext cx="599010" cy="259045"/>
    <xdr:sp macro="" textlink="">
      <xdr:nvSpPr>
        <xdr:cNvPr id="640" name="テキスト ボックス 639"/>
        <xdr:cNvSpPr txBox="1"/>
      </xdr:nvSpPr>
      <xdr:spPr>
        <a:xfrm>
          <a:off x="15181794" y="1347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126,496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150856</xdr:rowOff>
    </xdr:from>
    <xdr:to>
      <xdr:col>21</xdr:col>
      <xdr:colOff>212725</xdr:colOff>
      <xdr:row>78</xdr:row>
      <xdr:rowOff>81006</xdr:rowOff>
    </xdr:to>
    <xdr:sp macro="" textlink="">
      <xdr:nvSpPr>
        <xdr:cNvPr id="641" name="円/楕円 640"/>
        <xdr:cNvSpPr/>
      </xdr:nvSpPr>
      <xdr:spPr>
        <a:xfrm>
          <a:off x="14541500" y="133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72133</xdr:rowOff>
    </xdr:from>
    <xdr:ext cx="599010" cy="259045"/>
    <xdr:sp macro="" textlink="">
      <xdr:nvSpPr>
        <xdr:cNvPr id="642" name="テキスト ボックス 641"/>
        <xdr:cNvSpPr txBox="1"/>
      </xdr:nvSpPr>
      <xdr:spPr>
        <a:xfrm>
          <a:off x="14292794" y="134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146,216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124881</xdr:rowOff>
    </xdr:from>
    <xdr:to>
      <xdr:col>20</xdr:col>
      <xdr:colOff>9525</xdr:colOff>
      <xdr:row>78</xdr:row>
      <xdr:rowOff>55031</xdr:rowOff>
    </xdr:to>
    <xdr:sp macro="" textlink="">
      <xdr:nvSpPr>
        <xdr:cNvPr id="643" name="円/楕円 642"/>
        <xdr:cNvSpPr/>
      </xdr:nvSpPr>
      <xdr:spPr>
        <a:xfrm>
          <a:off x="13652500" y="133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71558</xdr:rowOff>
    </xdr:from>
    <xdr:ext cx="599010" cy="259045"/>
    <xdr:sp macro="" textlink="">
      <xdr:nvSpPr>
        <xdr:cNvPr id="644" name="テキスト ボックス 643"/>
        <xdr:cNvSpPr txBox="1"/>
      </xdr:nvSpPr>
      <xdr:spPr>
        <a:xfrm>
          <a:off x="13403794" y="1310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166,669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103622</xdr:rowOff>
    </xdr:from>
    <xdr:to>
      <xdr:col>18</xdr:col>
      <xdr:colOff>492125</xdr:colOff>
      <xdr:row>78</xdr:row>
      <xdr:rowOff>33772</xdr:rowOff>
    </xdr:to>
    <xdr:sp macro="" textlink="">
      <xdr:nvSpPr>
        <xdr:cNvPr id="645" name="円/楕円 644"/>
        <xdr:cNvSpPr/>
      </xdr:nvSpPr>
      <xdr:spPr>
        <a:xfrm>
          <a:off x="12763500" y="1330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50299</xdr:rowOff>
    </xdr:from>
    <xdr:ext cx="599010" cy="259045"/>
    <xdr:sp macro="" textlink="">
      <xdr:nvSpPr>
        <xdr:cNvPr id="646" name="テキスト ボックス 645"/>
        <xdr:cNvSpPr txBox="1"/>
      </xdr:nvSpPr>
      <xdr:spPr>
        <a:xfrm>
          <a:off x="12514794" y="1308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101716</xdr:rowOff>
    </xdr:from>
    <xdr:to>
      <xdr:col>23</xdr:col>
      <xdr:colOff>517525</xdr:colOff>
      <xdr:row>98</xdr:row>
      <xdr:rowOff>120300</xdr:rowOff>
    </xdr:to>
    <xdr:cxnSp macro="">
      <xdr:nvCxnSpPr>
        <xdr:cNvPr id="673" name="直線コネクタ 672"/>
        <xdr:cNvCxnSpPr/>
      </xdr:nvCxnSpPr>
      <xdr:spPr>
        <a:xfrm>
          <a:off x="15481300" y="16903816"/>
          <a:ext cx="838200" cy="1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101716</xdr:rowOff>
    </xdr:from>
    <xdr:to>
      <xdr:col>22</xdr:col>
      <xdr:colOff>365125</xdr:colOff>
      <xdr:row>98</xdr:row>
      <xdr:rowOff>136449</xdr:rowOff>
    </xdr:to>
    <xdr:cxnSp macro="">
      <xdr:nvCxnSpPr>
        <xdr:cNvPr id="676" name="直線コネクタ 675"/>
        <xdr:cNvCxnSpPr/>
      </xdr:nvCxnSpPr>
      <xdr:spPr>
        <a:xfrm flipV="1">
          <a:off x="14592300" y="16903816"/>
          <a:ext cx="889000" cy="3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58243</xdr:rowOff>
    </xdr:from>
    <xdr:to>
      <xdr:col>21</xdr:col>
      <xdr:colOff>161925</xdr:colOff>
      <xdr:row>98</xdr:row>
      <xdr:rowOff>136449</xdr:rowOff>
    </xdr:to>
    <xdr:cxnSp macro="">
      <xdr:nvCxnSpPr>
        <xdr:cNvPr id="679" name="直線コネクタ 678"/>
        <xdr:cNvCxnSpPr/>
      </xdr:nvCxnSpPr>
      <xdr:spPr>
        <a:xfrm>
          <a:off x="13703300" y="16860343"/>
          <a:ext cx="889000" cy="7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58243</xdr:rowOff>
    </xdr:from>
    <xdr:to>
      <xdr:col>19</xdr:col>
      <xdr:colOff>644525</xdr:colOff>
      <xdr:row>98</xdr:row>
      <xdr:rowOff>69365</xdr:rowOff>
    </xdr:to>
    <xdr:cxnSp macro="">
      <xdr:nvCxnSpPr>
        <xdr:cNvPr id="682" name="直線コネクタ 681"/>
        <xdr:cNvCxnSpPr/>
      </xdr:nvCxnSpPr>
      <xdr:spPr>
        <a:xfrm flipV="1">
          <a:off x="12814300" y="16860343"/>
          <a:ext cx="889000" cy="1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69500</xdr:rowOff>
    </xdr:from>
    <xdr:to>
      <xdr:col>23</xdr:col>
      <xdr:colOff>568325</xdr:colOff>
      <xdr:row>98</xdr:row>
      <xdr:rowOff>171100</xdr:rowOff>
    </xdr:to>
    <xdr:sp macro="" textlink="">
      <xdr:nvSpPr>
        <xdr:cNvPr id="692" name="円/楕円 691"/>
        <xdr:cNvSpPr/>
      </xdr:nvSpPr>
      <xdr:spPr>
        <a:xfrm>
          <a:off x="16268700" y="168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2108</xdr:rowOff>
    </xdr:from>
    <xdr:ext cx="534377" cy="259045"/>
    <xdr:sp macro="" textlink="">
      <xdr:nvSpPr>
        <xdr:cNvPr id="693" name="積立金該当値テキスト"/>
        <xdr:cNvSpPr txBox="1"/>
      </xdr:nvSpPr>
      <xdr:spPr>
        <a:xfrm>
          <a:off x="16370300" y="168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21,216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50916</xdr:rowOff>
    </xdr:from>
    <xdr:to>
      <xdr:col>22</xdr:col>
      <xdr:colOff>415925</xdr:colOff>
      <xdr:row>98</xdr:row>
      <xdr:rowOff>152516</xdr:rowOff>
    </xdr:to>
    <xdr:sp macro="" textlink="">
      <xdr:nvSpPr>
        <xdr:cNvPr id="694" name="円/楕円 693"/>
        <xdr:cNvSpPr/>
      </xdr:nvSpPr>
      <xdr:spPr>
        <a:xfrm>
          <a:off x="15430500" y="168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143643</xdr:rowOff>
    </xdr:from>
    <xdr:ext cx="534377" cy="259045"/>
    <xdr:sp macro="" textlink="">
      <xdr:nvSpPr>
        <xdr:cNvPr id="695" name="テキスト ボックス 694"/>
        <xdr:cNvSpPr txBox="1"/>
      </xdr:nvSpPr>
      <xdr:spPr>
        <a:xfrm>
          <a:off x="15214111" y="169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85649</xdr:rowOff>
    </xdr:from>
    <xdr:to>
      <xdr:col>21</xdr:col>
      <xdr:colOff>212725</xdr:colOff>
      <xdr:row>99</xdr:row>
      <xdr:rowOff>15799</xdr:rowOff>
    </xdr:to>
    <xdr:sp macro="" textlink="">
      <xdr:nvSpPr>
        <xdr:cNvPr id="696" name="円/楕円 695"/>
        <xdr:cNvSpPr/>
      </xdr:nvSpPr>
      <xdr:spPr>
        <a:xfrm>
          <a:off x="14541500" y="1688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6926</xdr:rowOff>
    </xdr:from>
    <xdr:ext cx="469744" cy="259045"/>
    <xdr:sp macro="" textlink="">
      <xdr:nvSpPr>
        <xdr:cNvPr id="697" name="テキスト ボックス 696"/>
        <xdr:cNvSpPr txBox="1"/>
      </xdr:nvSpPr>
      <xdr:spPr>
        <a:xfrm>
          <a:off x="14357427" y="1698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7443</xdr:rowOff>
    </xdr:from>
    <xdr:to>
      <xdr:col>20</xdr:col>
      <xdr:colOff>9525</xdr:colOff>
      <xdr:row>98</xdr:row>
      <xdr:rowOff>109043</xdr:rowOff>
    </xdr:to>
    <xdr:sp macro="" textlink="">
      <xdr:nvSpPr>
        <xdr:cNvPr id="698" name="円/楕円 697"/>
        <xdr:cNvSpPr/>
      </xdr:nvSpPr>
      <xdr:spPr>
        <a:xfrm>
          <a:off x="13652500" y="168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125570</xdr:rowOff>
    </xdr:from>
    <xdr:ext cx="534377" cy="259045"/>
    <xdr:sp macro="" textlink="">
      <xdr:nvSpPr>
        <xdr:cNvPr id="699" name="テキスト ボックス 698"/>
        <xdr:cNvSpPr txBox="1"/>
      </xdr:nvSpPr>
      <xdr:spPr>
        <a:xfrm>
          <a:off x="13436111" y="1658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89,083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18565</xdr:rowOff>
    </xdr:from>
    <xdr:to>
      <xdr:col>18</xdr:col>
      <xdr:colOff>492125</xdr:colOff>
      <xdr:row>98</xdr:row>
      <xdr:rowOff>120165</xdr:rowOff>
    </xdr:to>
    <xdr:sp macro="" textlink="">
      <xdr:nvSpPr>
        <xdr:cNvPr id="700" name="円/楕円 699"/>
        <xdr:cNvSpPr/>
      </xdr:nvSpPr>
      <xdr:spPr>
        <a:xfrm>
          <a:off x="12763500" y="1682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111292</xdr:rowOff>
    </xdr:from>
    <xdr:ext cx="534377" cy="259045"/>
    <xdr:sp macro="" textlink="">
      <xdr:nvSpPr>
        <xdr:cNvPr id="701" name="テキスト ボックス 700"/>
        <xdr:cNvSpPr txBox="1"/>
      </xdr:nvSpPr>
      <xdr:spPr>
        <a:xfrm>
          <a:off x="12547111" y="1691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80721</xdr:rowOff>
    </xdr:from>
    <xdr:to>
      <xdr:col>29</xdr:col>
      <xdr:colOff>517525</xdr:colOff>
      <xdr:row>39</xdr:row>
      <xdr:rowOff>44450</xdr:rowOff>
    </xdr:to>
    <xdr:cxnSp macro="">
      <xdr:nvCxnSpPr>
        <xdr:cNvPr id="736" name="直線コネクタ 735"/>
        <xdr:cNvCxnSpPr/>
      </xdr:nvCxnSpPr>
      <xdr:spPr>
        <a:xfrm>
          <a:off x="19545300" y="6595821"/>
          <a:ext cx="889000" cy="1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80721</xdr:rowOff>
    </xdr:from>
    <xdr:to>
      <xdr:col>28</xdr:col>
      <xdr:colOff>314325</xdr:colOff>
      <xdr:row>39</xdr:row>
      <xdr:rowOff>44450</xdr:rowOff>
    </xdr:to>
    <xdr:cxnSp macro="">
      <xdr:nvCxnSpPr>
        <xdr:cNvPr id="739" name="直線コネクタ 738"/>
        <xdr:cNvCxnSpPr/>
      </xdr:nvCxnSpPr>
      <xdr:spPr>
        <a:xfrm flipV="1">
          <a:off x="18656300" y="6595821"/>
          <a:ext cx="889000" cy="1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123182</xdr:rowOff>
    </xdr:from>
    <xdr:ext cx="469744" cy="259045"/>
    <xdr:sp macro="" textlink="">
      <xdr:nvSpPr>
        <xdr:cNvPr id="741" name="テキスト ボックス 740"/>
        <xdr:cNvSpPr txBox="1"/>
      </xdr:nvSpPr>
      <xdr:spPr>
        <a:xfrm>
          <a:off x="19310427" y="663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29921</xdr:rowOff>
    </xdr:from>
    <xdr:to>
      <xdr:col>28</xdr:col>
      <xdr:colOff>365125</xdr:colOff>
      <xdr:row>38</xdr:row>
      <xdr:rowOff>131521</xdr:rowOff>
    </xdr:to>
    <xdr:sp macro="" textlink="">
      <xdr:nvSpPr>
        <xdr:cNvPr id="755" name="円/楕円 754"/>
        <xdr:cNvSpPr/>
      </xdr:nvSpPr>
      <xdr:spPr>
        <a:xfrm>
          <a:off x="19494500" y="654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148048</xdr:rowOff>
    </xdr:from>
    <xdr:ext cx="469744" cy="259045"/>
    <xdr:sp macro="" textlink="">
      <xdr:nvSpPr>
        <xdr:cNvPr id="756" name="テキスト ボックス 755"/>
        <xdr:cNvSpPr txBox="1"/>
      </xdr:nvSpPr>
      <xdr:spPr>
        <a:xfrm>
          <a:off x="19310427"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37,246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91808</xdr:rowOff>
    </xdr:from>
    <xdr:to>
      <xdr:col>32</xdr:col>
      <xdr:colOff>187325</xdr:colOff>
      <xdr:row>58</xdr:row>
      <xdr:rowOff>92494</xdr:rowOff>
    </xdr:to>
    <xdr:cxnSp macro="">
      <xdr:nvCxnSpPr>
        <xdr:cNvPr id="785" name="直線コネクタ 784"/>
        <xdr:cNvCxnSpPr/>
      </xdr:nvCxnSpPr>
      <xdr:spPr>
        <a:xfrm flipV="1">
          <a:off x="21323300" y="1003590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92494</xdr:rowOff>
    </xdr:from>
    <xdr:to>
      <xdr:col>31</xdr:col>
      <xdr:colOff>34925</xdr:colOff>
      <xdr:row>58</xdr:row>
      <xdr:rowOff>93249</xdr:rowOff>
    </xdr:to>
    <xdr:cxnSp macro="">
      <xdr:nvCxnSpPr>
        <xdr:cNvPr id="788" name="直線コネクタ 787"/>
        <xdr:cNvCxnSpPr/>
      </xdr:nvCxnSpPr>
      <xdr:spPr>
        <a:xfrm flipV="1">
          <a:off x="20434300" y="10036594"/>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93249</xdr:rowOff>
    </xdr:from>
    <xdr:to>
      <xdr:col>29</xdr:col>
      <xdr:colOff>517525</xdr:colOff>
      <xdr:row>58</xdr:row>
      <xdr:rowOff>93545</xdr:rowOff>
    </xdr:to>
    <xdr:cxnSp macro="">
      <xdr:nvCxnSpPr>
        <xdr:cNvPr id="791" name="直線コネクタ 790"/>
        <xdr:cNvCxnSpPr/>
      </xdr:nvCxnSpPr>
      <xdr:spPr>
        <a:xfrm flipV="1">
          <a:off x="19545300" y="10037349"/>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93545</xdr:rowOff>
    </xdr:from>
    <xdr:to>
      <xdr:col>28</xdr:col>
      <xdr:colOff>314325</xdr:colOff>
      <xdr:row>58</xdr:row>
      <xdr:rowOff>105342</xdr:rowOff>
    </xdr:to>
    <xdr:cxnSp macro="">
      <xdr:nvCxnSpPr>
        <xdr:cNvPr id="794" name="直線コネクタ 793"/>
        <xdr:cNvCxnSpPr/>
      </xdr:nvCxnSpPr>
      <xdr:spPr>
        <a:xfrm flipV="1">
          <a:off x="18656300" y="10037645"/>
          <a:ext cx="889000" cy="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41008</xdr:rowOff>
    </xdr:from>
    <xdr:to>
      <xdr:col>32</xdr:col>
      <xdr:colOff>238125</xdr:colOff>
      <xdr:row>58</xdr:row>
      <xdr:rowOff>142608</xdr:rowOff>
    </xdr:to>
    <xdr:sp macro="" textlink="">
      <xdr:nvSpPr>
        <xdr:cNvPr id="804" name="円/楕円 803"/>
        <xdr:cNvSpPr/>
      </xdr:nvSpPr>
      <xdr:spPr>
        <a:xfrm>
          <a:off x="22110700" y="998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127385</xdr:rowOff>
    </xdr:from>
    <xdr:ext cx="469744" cy="259045"/>
    <xdr:sp macro="" textlink="">
      <xdr:nvSpPr>
        <xdr:cNvPr id="805" name="貸付金該当値テキスト"/>
        <xdr:cNvSpPr txBox="1"/>
      </xdr:nvSpPr>
      <xdr:spPr>
        <a:xfrm>
          <a:off x="22212300" y="990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41694</xdr:rowOff>
    </xdr:from>
    <xdr:to>
      <xdr:col>31</xdr:col>
      <xdr:colOff>85725</xdr:colOff>
      <xdr:row>58</xdr:row>
      <xdr:rowOff>143294</xdr:rowOff>
    </xdr:to>
    <xdr:sp macro="" textlink="">
      <xdr:nvSpPr>
        <xdr:cNvPr id="806" name="円/楕円 805"/>
        <xdr:cNvSpPr/>
      </xdr:nvSpPr>
      <xdr:spPr>
        <a:xfrm>
          <a:off x="21272500" y="99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134421</xdr:rowOff>
    </xdr:from>
    <xdr:ext cx="469744" cy="259045"/>
    <xdr:sp macro="" textlink="">
      <xdr:nvSpPr>
        <xdr:cNvPr id="807" name="テキスト ボックス 806"/>
        <xdr:cNvSpPr txBox="1"/>
      </xdr:nvSpPr>
      <xdr:spPr>
        <a:xfrm>
          <a:off x="21088427" y="1007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42449</xdr:rowOff>
    </xdr:from>
    <xdr:to>
      <xdr:col>29</xdr:col>
      <xdr:colOff>568325</xdr:colOff>
      <xdr:row>58</xdr:row>
      <xdr:rowOff>144049</xdr:rowOff>
    </xdr:to>
    <xdr:sp macro="" textlink="">
      <xdr:nvSpPr>
        <xdr:cNvPr id="808" name="円/楕円 807"/>
        <xdr:cNvSpPr/>
      </xdr:nvSpPr>
      <xdr:spPr>
        <a:xfrm>
          <a:off x="20383500" y="998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135176</xdr:rowOff>
    </xdr:from>
    <xdr:ext cx="469744" cy="259045"/>
    <xdr:sp macro="" textlink="">
      <xdr:nvSpPr>
        <xdr:cNvPr id="809" name="テキスト ボックス 808"/>
        <xdr:cNvSpPr txBox="1"/>
      </xdr:nvSpPr>
      <xdr:spPr>
        <a:xfrm>
          <a:off x="20199427" y="1007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42745</xdr:rowOff>
    </xdr:from>
    <xdr:to>
      <xdr:col>28</xdr:col>
      <xdr:colOff>365125</xdr:colOff>
      <xdr:row>58</xdr:row>
      <xdr:rowOff>144345</xdr:rowOff>
    </xdr:to>
    <xdr:sp macro="" textlink="">
      <xdr:nvSpPr>
        <xdr:cNvPr id="810" name="円/楕円 809"/>
        <xdr:cNvSpPr/>
      </xdr:nvSpPr>
      <xdr:spPr>
        <a:xfrm>
          <a:off x="19494500" y="998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135472</xdr:rowOff>
    </xdr:from>
    <xdr:ext cx="469744" cy="259045"/>
    <xdr:sp macro="" textlink="">
      <xdr:nvSpPr>
        <xdr:cNvPr id="811" name="テキスト ボックス 810"/>
        <xdr:cNvSpPr txBox="1"/>
      </xdr:nvSpPr>
      <xdr:spPr>
        <a:xfrm>
          <a:off x="19310427" y="1007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54542</xdr:rowOff>
    </xdr:from>
    <xdr:to>
      <xdr:col>27</xdr:col>
      <xdr:colOff>161925</xdr:colOff>
      <xdr:row>58</xdr:row>
      <xdr:rowOff>156142</xdr:rowOff>
    </xdr:to>
    <xdr:sp macro="" textlink="">
      <xdr:nvSpPr>
        <xdr:cNvPr id="812" name="円/楕円 811"/>
        <xdr:cNvSpPr/>
      </xdr:nvSpPr>
      <xdr:spPr>
        <a:xfrm>
          <a:off x="18605500" y="999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147269</xdr:rowOff>
    </xdr:from>
    <xdr:ext cx="469744" cy="259045"/>
    <xdr:sp macro="" textlink="">
      <xdr:nvSpPr>
        <xdr:cNvPr id="813" name="テキスト ボックス 812"/>
        <xdr:cNvSpPr txBox="1"/>
      </xdr:nvSpPr>
      <xdr:spPr>
        <a:xfrm>
          <a:off x="18421427" y="1009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164197</xdr:rowOff>
    </xdr:from>
    <xdr:to>
      <xdr:col>32</xdr:col>
      <xdr:colOff>187325</xdr:colOff>
      <xdr:row>75</xdr:row>
      <xdr:rowOff>23502</xdr:rowOff>
    </xdr:to>
    <xdr:cxnSp macro="">
      <xdr:nvCxnSpPr>
        <xdr:cNvPr id="840" name="直線コネクタ 839"/>
        <xdr:cNvCxnSpPr/>
      </xdr:nvCxnSpPr>
      <xdr:spPr>
        <a:xfrm flipV="1">
          <a:off x="21323300" y="12851497"/>
          <a:ext cx="838200" cy="3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23502</xdr:rowOff>
    </xdr:from>
    <xdr:to>
      <xdr:col>31</xdr:col>
      <xdr:colOff>34925</xdr:colOff>
      <xdr:row>75</xdr:row>
      <xdr:rowOff>48640</xdr:rowOff>
    </xdr:to>
    <xdr:cxnSp macro="">
      <xdr:nvCxnSpPr>
        <xdr:cNvPr id="843" name="直線コネクタ 842"/>
        <xdr:cNvCxnSpPr/>
      </xdr:nvCxnSpPr>
      <xdr:spPr>
        <a:xfrm flipV="1">
          <a:off x="20434300" y="12882252"/>
          <a:ext cx="889000" cy="2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48640</xdr:rowOff>
    </xdr:from>
    <xdr:to>
      <xdr:col>29</xdr:col>
      <xdr:colOff>517525</xdr:colOff>
      <xdr:row>75</xdr:row>
      <xdr:rowOff>80996</xdr:rowOff>
    </xdr:to>
    <xdr:cxnSp macro="">
      <xdr:nvCxnSpPr>
        <xdr:cNvPr id="846" name="直線コネクタ 845"/>
        <xdr:cNvCxnSpPr/>
      </xdr:nvCxnSpPr>
      <xdr:spPr>
        <a:xfrm flipV="1">
          <a:off x="19545300" y="12907390"/>
          <a:ext cx="889000" cy="3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80996</xdr:rowOff>
    </xdr:from>
    <xdr:to>
      <xdr:col>28</xdr:col>
      <xdr:colOff>314325</xdr:colOff>
      <xdr:row>75</xdr:row>
      <xdr:rowOff>95992</xdr:rowOff>
    </xdr:to>
    <xdr:cxnSp macro="">
      <xdr:nvCxnSpPr>
        <xdr:cNvPr id="849" name="直線コネクタ 848"/>
        <xdr:cNvCxnSpPr/>
      </xdr:nvCxnSpPr>
      <xdr:spPr>
        <a:xfrm flipV="1">
          <a:off x="18656300" y="12939746"/>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113397</xdr:rowOff>
    </xdr:from>
    <xdr:to>
      <xdr:col>32</xdr:col>
      <xdr:colOff>238125</xdr:colOff>
      <xdr:row>75</xdr:row>
      <xdr:rowOff>43547</xdr:rowOff>
    </xdr:to>
    <xdr:sp macro="" textlink="">
      <xdr:nvSpPr>
        <xdr:cNvPr id="859" name="円/楕円 858"/>
        <xdr:cNvSpPr/>
      </xdr:nvSpPr>
      <xdr:spPr>
        <a:xfrm>
          <a:off x="22110700" y="1280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136274</xdr:rowOff>
    </xdr:from>
    <xdr:ext cx="599010" cy="259045"/>
    <xdr:sp macro="" textlink="">
      <xdr:nvSpPr>
        <xdr:cNvPr id="860" name="繰出金該当値テキスト"/>
        <xdr:cNvSpPr txBox="1"/>
      </xdr:nvSpPr>
      <xdr:spPr>
        <a:xfrm>
          <a:off x="22212300" y="1265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144,642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144152</xdr:rowOff>
    </xdr:from>
    <xdr:to>
      <xdr:col>31</xdr:col>
      <xdr:colOff>85725</xdr:colOff>
      <xdr:row>75</xdr:row>
      <xdr:rowOff>74302</xdr:rowOff>
    </xdr:to>
    <xdr:sp macro="" textlink="">
      <xdr:nvSpPr>
        <xdr:cNvPr id="861" name="円/楕円 860"/>
        <xdr:cNvSpPr/>
      </xdr:nvSpPr>
      <xdr:spPr>
        <a:xfrm>
          <a:off x="21272500" y="1283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90829</xdr:rowOff>
    </xdr:from>
    <xdr:ext cx="599010" cy="259045"/>
    <xdr:sp macro="" textlink="">
      <xdr:nvSpPr>
        <xdr:cNvPr id="862" name="テキスト ボックス 861"/>
        <xdr:cNvSpPr txBox="1"/>
      </xdr:nvSpPr>
      <xdr:spPr>
        <a:xfrm>
          <a:off x="21023794" y="1260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137,915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169290</xdr:rowOff>
    </xdr:from>
    <xdr:to>
      <xdr:col>29</xdr:col>
      <xdr:colOff>568325</xdr:colOff>
      <xdr:row>75</xdr:row>
      <xdr:rowOff>99440</xdr:rowOff>
    </xdr:to>
    <xdr:sp macro="" textlink="">
      <xdr:nvSpPr>
        <xdr:cNvPr id="863" name="円/楕円 862"/>
        <xdr:cNvSpPr/>
      </xdr:nvSpPr>
      <xdr:spPr>
        <a:xfrm>
          <a:off x="20383500" y="128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115967</xdr:rowOff>
    </xdr:from>
    <xdr:ext cx="599010" cy="259045"/>
    <xdr:sp macro="" textlink="">
      <xdr:nvSpPr>
        <xdr:cNvPr id="864" name="テキスト ボックス 863"/>
        <xdr:cNvSpPr txBox="1"/>
      </xdr:nvSpPr>
      <xdr:spPr>
        <a:xfrm>
          <a:off x="20134794" y="1263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132,417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30196</xdr:rowOff>
    </xdr:from>
    <xdr:to>
      <xdr:col>28</xdr:col>
      <xdr:colOff>365125</xdr:colOff>
      <xdr:row>75</xdr:row>
      <xdr:rowOff>131796</xdr:rowOff>
    </xdr:to>
    <xdr:sp macro="" textlink="">
      <xdr:nvSpPr>
        <xdr:cNvPr id="865" name="円/楕円 864"/>
        <xdr:cNvSpPr/>
      </xdr:nvSpPr>
      <xdr:spPr>
        <a:xfrm>
          <a:off x="19494500" y="1288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148323</xdr:rowOff>
    </xdr:from>
    <xdr:ext cx="599010" cy="259045"/>
    <xdr:sp macro="" textlink="">
      <xdr:nvSpPr>
        <xdr:cNvPr id="866" name="テキスト ボックス 865"/>
        <xdr:cNvSpPr txBox="1"/>
      </xdr:nvSpPr>
      <xdr:spPr>
        <a:xfrm>
          <a:off x="19245794" y="1266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125,340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45192</xdr:rowOff>
    </xdr:from>
    <xdr:to>
      <xdr:col>27</xdr:col>
      <xdr:colOff>161925</xdr:colOff>
      <xdr:row>75</xdr:row>
      <xdr:rowOff>146791</xdr:rowOff>
    </xdr:to>
    <xdr:sp macro="" textlink="">
      <xdr:nvSpPr>
        <xdr:cNvPr id="867" name="円/楕円 866"/>
        <xdr:cNvSpPr/>
      </xdr:nvSpPr>
      <xdr:spPr>
        <a:xfrm>
          <a:off x="18605500" y="129039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163319</xdr:rowOff>
    </xdr:from>
    <xdr:ext cx="599010" cy="259045"/>
    <xdr:sp macro="" textlink="">
      <xdr:nvSpPr>
        <xdr:cNvPr id="868" name="テキスト ボックス 867"/>
        <xdr:cNvSpPr txBox="1"/>
      </xdr:nvSpPr>
      <xdr:spPr>
        <a:xfrm>
          <a:off x="18356794" y="12679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類似団体と比べ、大きく上回っているのは維持補修費、</a:t>
          </a:r>
          <a:r>
            <a:rPr kumimoji="1" lang="ja-JP" altLang="en-US" sz="1300">
              <a:solidFill>
                <a:sysClr val="windowText" lastClr="000000"/>
              </a:solidFill>
              <a:latin typeface="ＭＳ Ｐゴシック"/>
            </a:rPr>
            <a:t>扶助費、補助費等、繰出金である。維持補修費については、例年を大きく超える積雪により増加した。扶助費については、高齢化による医療費の増加、低所得者対策での扶助が増加している。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補助費は一部事務組合の大規模改修に伴う負担金の増による。繰出金については、老健施設の指定管理者変更に伴う契約によるもの及び介護保険事業に対する経費が増となった。</a:t>
          </a:r>
        </a:p>
        <a:p>
          <a:r>
            <a:rPr kumimoji="1" lang="ja-JP" altLang="en-US" sz="1300">
              <a:solidFill>
                <a:sysClr val="windowText" lastClr="000000"/>
              </a:solidFill>
              <a:latin typeface="ＭＳ Ｐゴシック"/>
            </a:rPr>
            <a:t>　今後の対策として、主な要因である人口減少を抑制するための施策を行っていく。また、維持経費節減のため、事務事業の見直しにより経費の節減を図り、健康対策による医療費の抑制も図っていく。</a:t>
          </a:r>
          <a:endParaRPr kumimoji="1" lang="en-US" altLang="ja-JP" sz="1300">
            <a:solidFill>
              <a:sysClr val="windowText" lastClr="000000"/>
            </a:solidFill>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鳥取県江府町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3,102
3,090
124.52
3,740,534
3,485,968
235,679
2,054,962
3,931,215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65.1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134804</xdr:rowOff>
    </xdr:from>
    <xdr:to>
      <xdr:col>6</xdr:col>
      <xdr:colOff>511175</xdr:colOff>
      <xdr:row>37</xdr:row>
      <xdr:rowOff>2102</xdr:rowOff>
    </xdr:to>
    <xdr:cxnSp macro="">
      <xdr:nvCxnSpPr>
        <xdr:cNvPr id="60" name="直線コネクタ 59"/>
        <xdr:cNvCxnSpPr/>
      </xdr:nvCxnSpPr>
      <xdr:spPr>
        <a:xfrm>
          <a:off x="3797300" y="6307004"/>
          <a:ext cx="8382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134804</xdr:rowOff>
    </xdr:from>
    <xdr:to>
      <xdr:col>5</xdr:col>
      <xdr:colOff>358775</xdr:colOff>
      <xdr:row>37</xdr:row>
      <xdr:rowOff>22409</xdr:rowOff>
    </xdr:to>
    <xdr:cxnSp macro="">
      <xdr:nvCxnSpPr>
        <xdr:cNvPr id="63" name="直線コネクタ 62"/>
        <xdr:cNvCxnSpPr/>
      </xdr:nvCxnSpPr>
      <xdr:spPr>
        <a:xfrm flipV="1">
          <a:off x="2908300" y="6307004"/>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22409</xdr:rowOff>
    </xdr:from>
    <xdr:to>
      <xdr:col>4</xdr:col>
      <xdr:colOff>155575</xdr:colOff>
      <xdr:row>37</xdr:row>
      <xdr:rowOff>29629</xdr:rowOff>
    </xdr:to>
    <xdr:cxnSp macro="">
      <xdr:nvCxnSpPr>
        <xdr:cNvPr id="66" name="直線コネクタ 65"/>
        <xdr:cNvCxnSpPr/>
      </xdr:nvCxnSpPr>
      <xdr:spPr>
        <a:xfrm flipV="1">
          <a:off x="2019300" y="6366059"/>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29629</xdr:rowOff>
    </xdr:from>
    <xdr:to>
      <xdr:col>2</xdr:col>
      <xdr:colOff>638175</xdr:colOff>
      <xdr:row>37</xdr:row>
      <xdr:rowOff>44964</xdr:rowOff>
    </xdr:to>
    <xdr:cxnSp macro="">
      <xdr:nvCxnSpPr>
        <xdr:cNvPr id="69" name="直線コネクタ 68"/>
        <xdr:cNvCxnSpPr/>
      </xdr:nvCxnSpPr>
      <xdr:spPr>
        <a:xfrm flipV="1">
          <a:off x="1130300" y="6373279"/>
          <a:ext cx="889000" cy="1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122752</xdr:rowOff>
    </xdr:from>
    <xdr:to>
      <xdr:col>6</xdr:col>
      <xdr:colOff>561975</xdr:colOff>
      <xdr:row>37</xdr:row>
      <xdr:rowOff>52902</xdr:rowOff>
    </xdr:to>
    <xdr:sp macro="" textlink="">
      <xdr:nvSpPr>
        <xdr:cNvPr id="79" name="円/楕円 78"/>
        <xdr:cNvSpPr/>
      </xdr:nvSpPr>
      <xdr:spPr>
        <a:xfrm>
          <a:off x="4584700" y="62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145629</xdr:rowOff>
    </xdr:from>
    <xdr:ext cx="534377" cy="259045"/>
    <xdr:sp macro="" textlink="">
      <xdr:nvSpPr>
        <xdr:cNvPr id="80" name="議会費該当値テキスト"/>
        <xdr:cNvSpPr txBox="1"/>
      </xdr:nvSpPr>
      <xdr:spPr>
        <a:xfrm>
          <a:off x="4686300" y="614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20,223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84004</xdr:rowOff>
    </xdr:from>
    <xdr:to>
      <xdr:col>5</xdr:col>
      <xdr:colOff>409575</xdr:colOff>
      <xdr:row>37</xdr:row>
      <xdr:rowOff>14154</xdr:rowOff>
    </xdr:to>
    <xdr:sp macro="" textlink="">
      <xdr:nvSpPr>
        <xdr:cNvPr id="81" name="円/楕円 80"/>
        <xdr:cNvSpPr/>
      </xdr:nvSpPr>
      <xdr:spPr>
        <a:xfrm>
          <a:off x="3746500" y="625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30681</xdr:rowOff>
    </xdr:from>
    <xdr:ext cx="534377" cy="259045"/>
    <xdr:sp macro="" textlink="">
      <xdr:nvSpPr>
        <xdr:cNvPr id="82" name="テキスト ボックス 81"/>
        <xdr:cNvSpPr txBox="1"/>
      </xdr:nvSpPr>
      <xdr:spPr>
        <a:xfrm>
          <a:off x="3530111" y="603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143059</xdr:rowOff>
    </xdr:from>
    <xdr:to>
      <xdr:col>4</xdr:col>
      <xdr:colOff>206375</xdr:colOff>
      <xdr:row>37</xdr:row>
      <xdr:rowOff>73209</xdr:rowOff>
    </xdr:to>
    <xdr:sp macro="" textlink="">
      <xdr:nvSpPr>
        <xdr:cNvPr id="83" name="円/楕円 82"/>
        <xdr:cNvSpPr/>
      </xdr:nvSpPr>
      <xdr:spPr>
        <a:xfrm>
          <a:off x="2857500" y="631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89736</xdr:rowOff>
    </xdr:from>
    <xdr:ext cx="534377" cy="259045"/>
    <xdr:sp macro="" textlink="">
      <xdr:nvSpPr>
        <xdr:cNvPr id="84" name="テキスト ボックス 83"/>
        <xdr:cNvSpPr txBox="1"/>
      </xdr:nvSpPr>
      <xdr:spPr>
        <a:xfrm>
          <a:off x="2641111" y="609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150279</xdr:rowOff>
    </xdr:from>
    <xdr:to>
      <xdr:col>3</xdr:col>
      <xdr:colOff>3175</xdr:colOff>
      <xdr:row>37</xdr:row>
      <xdr:rowOff>80429</xdr:rowOff>
    </xdr:to>
    <xdr:sp macro="" textlink="">
      <xdr:nvSpPr>
        <xdr:cNvPr id="85" name="円/楕円 84"/>
        <xdr:cNvSpPr/>
      </xdr:nvSpPr>
      <xdr:spPr>
        <a:xfrm>
          <a:off x="1968500" y="63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96956</xdr:rowOff>
    </xdr:from>
    <xdr:ext cx="534377" cy="259045"/>
    <xdr:sp macro="" textlink="">
      <xdr:nvSpPr>
        <xdr:cNvPr id="86" name="テキスト ボックス 85"/>
        <xdr:cNvSpPr txBox="1"/>
      </xdr:nvSpPr>
      <xdr:spPr>
        <a:xfrm>
          <a:off x="1752111" y="609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165614</xdr:rowOff>
    </xdr:from>
    <xdr:to>
      <xdr:col>1</xdr:col>
      <xdr:colOff>485775</xdr:colOff>
      <xdr:row>37</xdr:row>
      <xdr:rowOff>95764</xdr:rowOff>
    </xdr:to>
    <xdr:sp macro="" textlink="">
      <xdr:nvSpPr>
        <xdr:cNvPr id="87" name="円/楕円 86"/>
        <xdr:cNvSpPr/>
      </xdr:nvSpPr>
      <xdr:spPr>
        <a:xfrm>
          <a:off x="1079500" y="63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86891</xdr:rowOff>
    </xdr:from>
    <xdr:ext cx="534377" cy="259045"/>
    <xdr:sp macro="" textlink="">
      <xdr:nvSpPr>
        <xdr:cNvPr id="88" name="テキスト ボックス 87"/>
        <xdr:cNvSpPr txBox="1"/>
      </xdr:nvSpPr>
      <xdr:spPr>
        <a:xfrm>
          <a:off x="863111" y="643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38298</xdr:rowOff>
    </xdr:from>
    <xdr:to>
      <xdr:col>6</xdr:col>
      <xdr:colOff>511175</xdr:colOff>
      <xdr:row>58</xdr:row>
      <xdr:rowOff>52767</xdr:rowOff>
    </xdr:to>
    <xdr:cxnSp macro="">
      <xdr:nvCxnSpPr>
        <xdr:cNvPr id="117" name="直線コネクタ 116"/>
        <xdr:cNvCxnSpPr/>
      </xdr:nvCxnSpPr>
      <xdr:spPr>
        <a:xfrm>
          <a:off x="3797300" y="9982398"/>
          <a:ext cx="838200" cy="1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38298</xdr:rowOff>
    </xdr:from>
    <xdr:to>
      <xdr:col>5</xdr:col>
      <xdr:colOff>358775</xdr:colOff>
      <xdr:row>58</xdr:row>
      <xdr:rowOff>45872</xdr:rowOff>
    </xdr:to>
    <xdr:cxnSp macro="">
      <xdr:nvCxnSpPr>
        <xdr:cNvPr id="120" name="直線コネクタ 119"/>
        <xdr:cNvCxnSpPr/>
      </xdr:nvCxnSpPr>
      <xdr:spPr>
        <a:xfrm flipV="1">
          <a:off x="2908300" y="9982398"/>
          <a:ext cx="889000" cy="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35636</xdr:rowOff>
    </xdr:from>
    <xdr:to>
      <xdr:col>4</xdr:col>
      <xdr:colOff>155575</xdr:colOff>
      <xdr:row>58</xdr:row>
      <xdr:rowOff>45872</xdr:rowOff>
    </xdr:to>
    <xdr:cxnSp macro="">
      <xdr:nvCxnSpPr>
        <xdr:cNvPr id="123" name="直線コネクタ 122"/>
        <xdr:cNvCxnSpPr/>
      </xdr:nvCxnSpPr>
      <xdr:spPr>
        <a:xfrm>
          <a:off x="2019300" y="9979736"/>
          <a:ext cx="889000" cy="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35636</xdr:rowOff>
    </xdr:from>
    <xdr:to>
      <xdr:col>2</xdr:col>
      <xdr:colOff>638175</xdr:colOff>
      <xdr:row>58</xdr:row>
      <xdr:rowOff>49630</xdr:rowOff>
    </xdr:to>
    <xdr:cxnSp macro="">
      <xdr:nvCxnSpPr>
        <xdr:cNvPr id="126" name="直線コネクタ 125"/>
        <xdr:cNvCxnSpPr/>
      </xdr:nvCxnSpPr>
      <xdr:spPr>
        <a:xfrm flipV="1">
          <a:off x="1130300" y="9979736"/>
          <a:ext cx="889000" cy="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1967</xdr:rowOff>
    </xdr:from>
    <xdr:to>
      <xdr:col>6</xdr:col>
      <xdr:colOff>561975</xdr:colOff>
      <xdr:row>58</xdr:row>
      <xdr:rowOff>103567</xdr:rowOff>
    </xdr:to>
    <xdr:sp macro="" textlink="">
      <xdr:nvSpPr>
        <xdr:cNvPr id="136" name="円/楕円 135"/>
        <xdr:cNvSpPr/>
      </xdr:nvSpPr>
      <xdr:spPr>
        <a:xfrm>
          <a:off x="4584700" y="994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111556</xdr:rowOff>
    </xdr:from>
    <xdr:ext cx="599010" cy="259045"/>
    <xdr:sp macro="" textlink="">
      <xdr:nvSpPr>
        <xdr:cNvPr id="137" name="総務費該当値テキスト"/>
        <xdr:cNvSpPr txBox="1"/>
      </xdr:nvSpPr>
      <xdr:spPr>
        <a:xfrm>
          <a:off x="4686300" y="988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214,085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158948</xdr:rowOff>
    </xdr:from>
    <xdr:to>
      <xdr:col>5</xdr:col>
      <xdr:colOff>409575</xdr:colOff>
      <xdr:row>58</xdr:row>
      <xdr:rowOff>89098</xdr:rowOff>
    </xdr:to>
    <xdr:sp macro="" textlink="">
      <xdr:nvSpPr>
        <xdr:cNvPr id="138" name="円/楕円 137"/>
        <xdr:cNvSpPr/>
      </xdr:nvSpPr>
      <xdr:spPr>
        <a:xfrm>
          <a:off x="3746500" y="993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80225</xdr:rowOff>
    </xdr:from>
    <xdr:ext cx="599010" cy="259045"/>
    <xdr:sp macro="" textlink="">
      <xdr:nvSpPr>
        <xdr:cNvPr id="139" name="テキスト ボックス 138"/>
        <xdr:cNvSpPr txBox="1"/>
      </xdr:nvSpPr>
      <xdr:spPr>
        <a:xfrm>
          <a:off x="3497794" y="1002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166522</xdr:rowOff>
    </xdr:from>
    <xdr:to>
      <xdr:col>4</xdr:col>
      <xdr:colOff>206375</xdr:colOff>
      <xdr:row>58</xdr:row>
      <xdr:rowOff>96672</xdr:rowOff>
    </xdr:to>
    <xdr:sp macro="" textlink="">
      <xdr:nvSpPr>
        <xdr:cNvPr id="140" name="円/楕円 139"/>
        <xdr:cNvSpPr/>
      </xdr:nvSpPr>
      <xdr:spPr>
        <a:xfrm>
          <a:off x="2857500" y="99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87799</xdr:rowOff>
    </xdr:from>
    <xdr:ext cx="599010" cy="259045"/>
    <xdr:sp macro="" textlink="">
      <xdr:nvSpPr>
        <xdr:cNvPr id="141" name="テキスト ボックス 140"/>
        <xdr:cNvSpPr txBox="1"/>
      </xdr:nvSpPr>
      <xdr:spPr>
        <a:xfrm>
          <a:off x="2608794" y="1003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223,133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156286</xdr:rowOff>
    </xdr:from>
    <xdr:to>
      <xdr:col>3</xdr:col>
      <xdr:colOff>3175</xdr:colOff>
      <xdr:row>58</xdr:row>
      <xdr:rowOff>86436</xdr:rowOff>
    </xdr:to>
    <xdr:sp macro="" textlink="">
      <xdr:nvSpPr>
        <xdr:cNvPr id="142" name="円/楕円 141"/>
        <xdr:cNvSpPr/>
      </xdr:nvSpPr>
      <xdr:spPr>
        <a:xfrm>
          <a:off x="1968500" y="992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77563</xdr:rowOff>
    </xdr:from>
    <xdr:ext cx="599010" cy="259045"/>
    <xdr:sp macro="" textlink="">
      <xdr:nvSpPr>
        <xdr:cNvPr id="143" name="テキスト ボックス 142"/>
        <xdr:cNvSpPr txBox="1"/>
      </xdr:nvSpPr>
      <xdr:spPr>
        <a:xfrm>
          <a:off x="1719794" y="1002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236,567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170280</xdr:rowOff>
    </xdr:from>
    <xdr:to>
      <xdr:col>1</xdr:col>
      <xdr:colOff>485775</xdr:colOff>
      <xdr:row>58</xdr:row>
      <xdr:rowOff>100430</xdr:rowOff>
    </xdr:to>
    <xdr:sp macro="" textlink="">
      <xdr:nvSpPr>
        <xdr:cNvPr id="144" name="円/楕円 143"/>
        <xdr:cNvSpPr/>
      </xdr:nvSpPr>
      <xdr:spPr>
        <a:xfrm>
          <a:off x="1079500" y="99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91557</xdr:rowOff>
    </xdr:from>
    <xdr:ext cx="599010" cy="259045"/>
    <xdr:sp macro="" textlink="">
      <xdr:nvSpPr>
        <xdr:cNvPr id="145" name="テキスト ボックス 144"/>
        <xdr:cNvSpPr txBox="1"/>
      </xdr:nvSpPr>
      <xdr:spPr>
        <a:xfrm>
          <a:off x="830794" y="1003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176,345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101053</xdr:rowOff>
    </xdr:from>
    <xdr:to>
      <xdr:col>6</xdr:col>
      <xdr:colOff>511175</xdr:colOff>
      <xdr:row>75</xdr:row>
      <xdr:rowOff>163385</xdr:rowOff>
    </xdr:to>
    <xdr:cxnSp macro="">
      <xdr:nvCxnSpPr>
        <xdr:cNvPr id="172" name="直線コネクタ 171"/>
        <xdr:cNvCxnSpPr/>
      </xdr:nvCxnSpPr>
      <xdr:spPr>
        <a:xfrm flipV="1">
          <a:off x="3797300" y="12959803"/>
          <a:ext cx="838200" cy="6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163385</xdr:rowOff>
    </xdr:from>
    <xdr:to>
      <xdr:col>5</xdr:col>
      <xdr:colOff>358775</xdr:colOff>
      <xdr:row>76</xdr:row>
      <xdr:rowOff>16396</xdr:rowOff>
    </xdr:to>
    <xdr:cxnSp macro="">
      <xdr:nvCxnSpPr>
        <xdr:cNvPr id="175" name="直線コネクタ 174"/>
        <xdr:cNvCxnSpPr/>
      </xdr:nvCxnSpPr>
      <xdr:spPr>
        <a:xfrm flipV="1">
          <a:off x="2908300" y="13022135"/>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16396</xdr:rowOff>
    </xdr:from>
    <xdr:to>
      <xdr:col>4</xdr:col>
      <xdr:colOff>155575</xdr:colOff>
      <xdr:row>76</xdr:row>
      <xdr:rowOff>54651</xdr:rowOff>
    </xdr:to>
    <xdr:cxnSp macro="">
      <xdr:nvCxnSpPr>
        <xdr:cNvPr id="178" name="直線コネクタ 177"/>
        <xdr:cNvCxnSpPr/>
      </xdr:nvCxnSpPr>
      <xdr:spPr>
        <a:xfrm flipV="1">
          <a:off x="2019300" y="13046596"/>
          <a:ext cx="889000" cy="3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54651</xdr:rowOff>
    </xdr:from>
    <xdr:to>
      <xdr:col>2</xdr:col>
      <xdr:colOff>638175</xdr:colOff>
      <xdr:row>76</xdr:row>
      <xdr:rowOff>101240</xdr:rowOff>
    </xdr:to>
    <xdr:cxnSp macro="">
      <xdr:nvCxnSpPr>
        <xdr:cNvPr id="181" name="直線コネクタ 180"/>
        <xdr:cNvCxnSpPr/>
      </xdr:nvCxnSpPr>
      <xdr:spPr>
        <a:xfrm flipV="1">
          <a:off x="1130300" y="13084851"/>
          <a:ext cx="889000" cy="4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50253</xdr:rowOff>
    </xdr:from>
    <xdr:to>
      <xdr:col>6</xdr:col>
      <xdr:colOff>561975</xdr:colOff>
      <xdr:row>75</xdr:row>
      <xdr:rowOff>151853</xdr:rowOff>
    </xdr:to>
    <xdr:sp macro="" textlink="">
      <xdr:nvSpPr>
        <xdr:cNvPr id="191" name="円/楕円 190"/>
        <xdr:cNvSpPr/>
      </xdr:nvSpPr>
      <xdr:spPr>
        <a:xfrm>
          <a:off x="4584700" y="129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73130</xdr:rowOff>
    </xdr:from>
    <xdr:ext cx="599010" cy="259045"/>
    <xdr:sp macro="" textlink="">
      <xdr:nvSpPr>
        <xdr:cNvPr id="192" name="民生費該当値テキスト"/>
        <xdr:cNvSpPr txBox="1"/>
      </xdr:nvSpPr>
      <xdr:spPr>
        <a:xfrm>
          <a:off x="4686300" y="1276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241,906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112585</xdr:rowOff>
    </xdr:from>
    <xdr:to>
      <xdr:col>5</xdr:col>
      <xdr:colOff>409575</xdr:colOff>
      <xdr:row>76</xdr:row>
      <xdr:rowOff>42735</xdr:rowOff>
    </xdr:to>
    <xdr:sp macro="" textlink="">
      <xdr:nvSpPr>
        <xdr:cNvPr id="193" name="円/楕円 192"/>
        <xdr:cNvSpPr/>
      </xdr:nvSpPr>
      <xdr:spPr>
        <a:xfrm>
          <a:off x="3746500" y="129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59262</xdr:rowOff>
    </xdr:from>
    <xdr:ext cx="599010" cy="259045"/>
    <xdr:sp macro="" textlink="">
      <xdr:nvSpPr>
        <xdr:cNvPr id="194" name="テキスト ボックス 193"/>
        <xdr:cNvSpPr txBox="1"/>
      </xdr:nvSpPr>
      <xdr:spPr>
        <a:xfrm>
          <a:off x="3497794" y="1274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214,639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137045</xdr:rowOff>
    </xdr:from>
    <xdr:to>
      <xdr:col>4</xdr:col>
      <xdr:colOff>206375</xdr:colOff>
      <xdr:row>76</xdr:row>
      <xdr:rowOff>67196</xdr:rowOff>
    </xdr:to>
    <xdr:sp macro="" textlink="">
      <xdr:nvSpPr>
        <xdr:cNvPr id="195" name="円/楕円 194"/>
        <xdr:cNvSpPr/>
      </xdr:nvSpPr>
      <xdr:spPr>
        <a:xfrm>
          <a:off x="2857500" y="129957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58323</xdr:rowOff>
    </xdr:from>
    <xdr:ext cx="599010" cy="259045"/>
    <xdr:sp macro="" textlink="">
      <xdr:nvSpPr>
        <xdr:cNvPr id="196" name="テキスト ボックス 195"/>
        <xdr:cNvSpPr txBox="1"/>
      </xdr:nvSpPr>
      <xdr:spPr>
        <a:xfrm>
          <a:off x="2608794" y="1308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203,939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3851</xdr:rowOff>
    </xdr:from>
    <xdr:to>
      <xdr:col>3</xdr:col>
      <xdr:colOff>3175</xdr:colOff>
      <xdr:row>76</xdr:row>
      <xdr:rowOff>105451</xdr:rowOff>
    </xdr:to>
    <xdr:sp macro="" textlink="">
      <xdr:nvSpPr>
        <xdr:cNvPr id="197" name="円/楕円 196"/>
        <xdr:cNvSpPr/>
      </xdr:nvSpPr>
      <xdr:spPr>
        <a:xfrm>
          <a:off x="1968500" y="1303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96578</xdr:rowOff>
    </xdr:from>
    <xdr:ext cx="599010" cy="259045"/>
    <xdr:sp macro="" textlink="">
      <xdr:nvSpPr>
        <xdr:cNvPr id="198" name="テキスト ボックス 197"/>
        <xdr:cNvSpPr txBox="1"/>
      </xdr:nvSpPr>
      <xdr:spPr>
        <a:xfrm>
          <a:off x="1719794" y="1312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187,204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50440</xdr:rowOff>
    </xdr:from>
    <xdr:to>
      <xdr:col>1</xdr:col>
      <xdr:colOff>485775</xdr:colOff>
      <xdr:row>76</xdr:row>
      <xdr:rowOff>152040</xdr:rowOff>
    </xdr:to>
    <xdr:sp macro="" textlink="">
      <xdr:nvSpPr>
        <xdr:cNvPr id="199" name="円/楕円 198"/>
        <xdr:cNvSpPr/>
      </xdr:nvSpPr>
      <xdr:spPr>
        <a:xfrm>
          <a:off x="1079500" y="1308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143167</xdr:rowOff>
    </xdr:from>
    <xdr:ext cx="599010" cy="259045"/>
    <xdr:sp macro="" textlink="">
      <xdr:nvSpPr>
        <xdr:cNvPr id="200" name="テキスト ボックス 199"/>
        <xdr:cNvSpPr txBox="1"/>
      </xdr:nvSpPr>
      <xdr:spPr>
        <a:xfrm>
          <a:off x="830794" y="1317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36,044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27198</xdr:rowOff>
    </xdr:from>
    <xdr:to>
      <xdr:col>6</xdr:col>
      <xdr:colOff>511175</xdr:colOff>
      <xdr:row>96</xdr:row>
      <xdr:rowOff>161920</xdr:rowOff>
    </xdr:to>
    <xdr:cxnSp macro="">
      <xdr:nvCxnSpPr>
        <xdr:cNvPr id="229" name="直線コネクタ 228"/>
        <xdr:cNvCxnSpPr/>
      </xdr:nvCxnSpPr>
      <xdr:spPr>
        <a:xfrm flipV="1">
          <a:off x="3797300" y="16486398"/>
          <a:ext cx="838200" cy="13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161920</xdr:rowOff>
    </xdr:from>
    <xdr:to>
      <xdr:col>5</xdr:col>
      <xdr:colOff>358775</xdr:colOff>
      <xdr:row>97</xdr:row>
      <xdr:rowOff>58989</xdr:rowOff>
    </xdr:to>
    <xdr:cxnSp macro="">
      <xdr:nvCxnSpPr>
        <xdr:cNvPr id="232" name="直線コネクタ 231"/>
        <xdr:cNvCxnSpPr/>
      </xdr:nvCxnSpPr>
      <xdr:spPr>
        <a:xfrm flipV="1">
          <a:off x="2908300" y="16621120"/>
          <a:ext cx="889000" cy="6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47955</xdr:rowOff>
    </xdr:from>
    <xdr:to>
      <xdr:col>4</xdr:col>
      <xdr:colOff>155575</xdr:colOff>
      <xdr:row>97</xdr:row>
      <xdr:rowOff>58989</xdr:rowOff>
    </xdr:to>
    <xdr:cxnSp macro="">
      <xdr:nvCxnSpPr>
        <xdr:cNvPr id="235" name="直線コネクタ 234"/>
        <xdr:cNvCxnSpPr/>
      </xdr:nvCxnSpPr>
      <xdr:spPr>
        <a:xfrm>
          <a:off x="2019300" y="16678605"/>
          <a:ext cx="889000" cy="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17712</xdr:rowOff>
    </xdr:from>
    <xdr:to>
      <xdr:col>2</xdr:col>
      <xdr:colOff>638175</xdr:colOff>
      <xdr:row>97</xdr:row>
      <xdr:rowOff>47955</xdr:rowOff>
    </xdr:to>
    <xdr:cxnSp macro="">
      <xdr:nvCxnSpPr>
        <xdr:cNvPr id="238" name="直線コネクタ 237"/>
        <xdr:cNvCxnSpPr/>
      </xdr:nvCxnSpPr>
      <xdr:spPr>
        <a:xfrm>
          <a:off x="1130300" y="16648362"/>
          <a:ext cx="889000" cy="3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147848</xdr:rowOff>
    </xdr:from>
    <xdr:to>
      <xdr:col>6</xdr:col>
      <xdr:colOff>561975</xdr:colOff>
      <xdr:row>96</xdr:row>
      <xdr:rowOff>77998</xdr:rowOff>
    </xdr:to>
    <xdr:sp macro="" textlink="">
      <xdr:nvSpPr>
        <xdr:cNvPr id="248" name="円/楕円 247"/>
        <xdr:cNvSpPr/>
      </xdr:nvSpPr>
      <xdr:spPr>
        <a:xfrm>
          <a:off x="4584700" y="1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170725</xdr:rowOff>
    </xdr:from>
    <xdr:ext cx="599010" cy="259045"/>
    <xdr:sp macro="" textlink="">
      <xdr:nvSpPr>
        <xdr:cNvPr id="249" name="衛生費該当値テキスト"/>
        <xdr:cNvSpPr txBox="1"/>
      </xdr:nvSpPr>
      <xdr:spPr>
        <a:xfrm>
          <a:off x="4686300" y="1628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139,528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111120</xdr:rowOff>
    </xdr:from>
    <xdr:to>
      <xdr:col>5</xdr:col>
      <xdr:colOff>409575</xdr:colOff>
      <xdr:row>97</xdr:row>
      <xdr:rowOff>41270</xdr:rowOff>
    </xdr:to>
    <xdr:sp macro="" textlink="">
      <xdr:nvSpPr>
        <xdr:cNvPr id="250" name="円/楕円 249"/>
        <xdr:cNvSpPr/>
      </xdr:nvSpPr>
      <xdr:spPr>
        <a:xfrm>
          <a:off x="3746500" y="165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57797</xdr:rowOff>
    </xdr:from>
    <xdr:ext cx="599010" cy="259045"/>
    <xdr:sp macro="" textlink="">
      <xdr:nvSpPr>
        <xdr:cNvPr id="251" name="テキスト ボックス 250"/>
        <xdr:cNvSpPr txBox="1"/>
      </xdr:nvSpPr>
      <xdr:spPr>
        <a:xfrm>
          <a:off x="3497794" y="1634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8189</xdr:rowOff>
    </xdr:from>
    <xdr:to>
      <xdr:col>4</xdr:col>
      <xdr:colOff>206375</xdr:colOff>
      <xdr:row>97</xdr:row>
      <xdr:rowOff>109789</xdr:rowOff>
    </xdr:to>
    <xdr:sp macro="" textlink="">
      <xdr:nvSpPr>
        <xdr:cNvPr id="252" name="円/楕円 251"/>
        <xdr:cNvSpPr/>
      </xdr:nvSpPr>
      <xdr:spPr>
        <a:xfrm>
          <a:off x="2857500" y="1663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100916</xdr:rowOff>
    </xdr:from>
    <xdr:ext cx="534377" cy="259045"/>
    <xdr:sp macro="" textlink="">
      <xdr:nvSpPr>
        <xdr:cNvPr id="253" name="テキスト ボックス 252"/>
        <xdr:cNvSpPr txBox="1"/>
      </xdr:nvSpPr>
      <xdr:spPr>
        <a:xfrm>
          <a:off x="2641111" y="1673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168605</xdr:rowOff>
    </xdr:from>
    <xdr:to>
      <xdr:col>3</xdr:col>
      <xdr:colOff>3175</xdr:colOff>
      <xdr:row>97</xdr:row>
      <xdr:rowOff>98755</xdr:rowOff>
    </xdr:to>
    <xdr:sp macro="" textlink="">
      <xdr:nvSpPr>
        <xdr:cNvPr id="254" name="円/楕円 253"/>
        <xdr:cNvSpPr/>
      </xdr:nvSpPr>
      <xdr:spPr>
        <a:xfrm>
          <a:off x="1968500" y="166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89882</xdr:rowOff>
    </xdr:from>
    <xdr:ext cx="534377" cy="259045"/>
    <xdr:sp macro="" textlink="">
      <xdr:nvSpPr>
        <xdr:cNvPr id="255" name="テキスト ボックス 254"/>
        <xdr:cNvSpPr txBox="1"/>
      </xdr:nvSpPr>
      <xdr:spPr>
        <a:xfrm>
          <a:off x="1752111" y="1672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89,080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138362</xdr:rowOff>
    </xdr:from>
    <xdr:to>
      <xdr:col>1</xdr:col>
      <xdr:colOff>485775</xdr:colOff>
      <xdr:row>97</xdr:row>
      <xdr:rowOff>68512</xdr:rowOff>
    </xdr:to>
    <xdr:sp macro="" textlink="">
      <xdr:nvSpPr>
        <xdr:cNvPr id="256" name="円/楕円 255"/>
        <xdr:cNvSpPr/>
      </xdr:nvSpPr>
      <xdr:spPr>
        <a:xfrm>
          <a:off x="1079500" y="165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85039</xdr:rowOff>
    </xdr:from>
    <xdr:ext cx="534377" cy="259045"/>
    <xdr:sp macro="" textlink="">
      <xdr:nvSpPr>
        <xdr:cNvPr id="257" name="テキスト ボックス 256"/>
        <xdr:cNvSpPr txBox="1"/>
      </xdr:nvSpPr>
      <xdr:spPr>
        <a:xfrm>
          <a:off x="863111" y="1637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37402</xdr:rowOff>
    </xdr:from>
    <xdr:to>
      <xdr:col>15</xdr:col>
      <xdr:colOff>180975</xdr:colOff>
      <xdr:row>39</xdr:row>
      <xdr:rowOff>39497</xdr:rowOff>
    </xdr:to>
    <xdr:cxnSp macro="">
      <xdr:nvCxnSpPr>
        <xdr:cNvPr id="286" name="直線コネクタ 285"/>
        <xdr:cNvCxnSpPr/>
      </xdr:nvCxnSpPr>
      <xdr:spPr>
        <a:xfrm flipV="1">
          <a:off x="9639300" y="6723952"/>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30163</xdr:rowOff>
    </xdr:from>
    <xdr:to>
      <xdr:col>14</xdr:col>
      <xdr:colOff>28575</xdr:colOff>
      <xdr:row>39</xdr:row>
      <xdr:rowOff>39497</xdr:rowOff>
    </xdr:to>
    <xdr:cxnSp macro="">
      <xdr:nvCxnSpPr>
        <xdr:cNvPr id="289" name="直線コネクタ 288"/>
        <xdr:cNvCxnSpPr/>
      </xdr:nvCxnSpPr>
      <xdr:spPr>
        <a:xfrm>
          <a:off x="8750300" y="6716713"/>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30163</xdr:rowOff>
    </xdr:from>
    <xdr:to>
      <xdr:col>12</xdr:col>
      <xdr:colOff>511175</xdr:colOff>
      <xdr:row>39</xdr:row>
      <xdr:rowOff>44412</xdr:rowOff>
    </xdr:to>
    <xdr:cxnSp macro="">
      <xdr:nvCxnSpPr>
        <xdr:cNvPr id="292" name="直線コネクタ 291"/>
        <xdr:cNvCxnSpPr/>
      </xdr:nvCxnSpPr>
      <xdr:spPr>
        <a:xfrm flipV="1">
          <a:off x="7861300" y="6716713"/>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165964</xdr:rowOff>
    </xdr:from>
    <xdr:to>
      <xdr:col>11</xdr:col>
      <xdr:colOff>307975</xdr:colOff>
      <xdr:row>39</xdr:row>
      <xdr:rowOff>44412</xdr:rowOff>
    </xdr:to>
    <xdr:cxnSp macro="">
      <xdr:nvCxnSpPr>
        <xdr:cNvPr id="295" name="直線コネクタ 294"/>
        <xdr:cNvCxnSpPr/>
      </xdr:nvCxnSpPr>
      <xdr:spPr>
        <a:xfrm>
          <a:off x="6972300" y="6681064"/>
          <a:ext cx="889000" cy="4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158052</xdr:rowOff>
    </xdr:from>
    <xdr:to>
      <xdr:col>15</xdr:col>
      <xdr:colOff>231775</xdr:colOff>
      <xdr:row>39</xdr:row>
      <xdr:rowOff>88202</xdr:rowOff>
    </xdr:to>
    <xdr:sp macro="" textlink="">
      <xdr:nvSpPr>
        <xdr:cNvPr id="305" name="円/楕円 304"/>
        <xdr:cNvSpPr/>
      </xdr:nvSpPr>
      <xdr:spPr>
        <a:xfrm>
          <a:off x="104267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126256</xdr:rowOff>
    </xdr:from>
    <xdr:ext cx="378565" cy="259045"/>
    <xdr:sp macro="" textlink="">
      <xdr:nvSpPr>
        <xdr:cNvPr id="306" name="労働費該当値テキスト"/>
        <xdr:cNvSpPr txBox="1"/>
      </xdr:nvSpPr>
      <xdr:spPr>
        <a:xfrm>
          <a:off x="10528300" y="6641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160147</xdr:rowOff>
    </xdr:from>
    <xdr:to>
      <xdr:col>14</xdr:col>
      <xdr:colOff>79375</xdr:colOff>
      <xdr:row>39</xdr:row>
      <xdr:rowOff>90297</xdr:rowOff>
    </xdr:to>
    <xdr:sp macro="" textlink="">
      <xdr:nvSpPr>
        <xdr:cNvPr id="307" name="円/楕円 306"/>
        <xdr:cNvSpPr/>
      </xdr:nvSpPr>
      <xdr:spPr>
        <a:xfrm>
          <a:off x="9588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81424</xdr:rowOff>
    </xdr:from>
    <xdr:ext cx="378565" cy="259045"/>
    <xdr:sp macro="" textlink="">
      <xdr:nvSpPr>
        <xdr:cNvPr id="308" name="テキスト ボックス 307"/>
        <xdr:cNvSpPr txBox="1"/>
      </xdr:nvSpPr>
      <xdr:spPr>
        <a:xfrm>
          <a:off x="9450017" y="6767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150813</xdr:rowOff>
    </xdr:from>
    <xdr:to>
      <xdr:col>12</xdr:col>
      <xdr:colOff>561975</xdr:colOff>
      <xdr:row>39</xdr:row>
      <xdr:rowOff>80963</xdr:rowOff>
    </xdr:to>
    <xdr:sp macro="" textlink="">
      <xdr:nvSpPr>
        <xdr:cNvPr id="309" name="円/楕円 308"/>
        <xdr:cNvSpPr/>
      </xdr:nvSpPr>
      <xdr:spPr>
        <a:xfrm>
          <a:off x="8699500" y="66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72090</xdr:rowOff>
    </xdr:from>
    <xdr:ext cx="469744" cy="259045"/>
    <xdr:sp macro="" textlink="">
      <xdr:nvSpPr>
        <xdr:cNvPr id="310" name="テキスト ボックス 309"/>
        <xdr:cNvSpPr txBox="1"/>
      </xdr:nvSpPr>
      <xdr:spPr>
        <a:xfrm>
          <a:off x="8515427" y="675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165062</xdr:rowOff>
    </xdr:from>
    <xdr:to>
      <xdr:col>11</xdr:col>
      <xdr:colOff>358775</xdr:colOff>
      <xdr:row>39</xdr:row>
      <xdr:rowOff>95212</xdr:rowOff>
    </xdr:to>
    <xdr:sp macro="" textlink="">
      <xdr:nvSpPr>
        <xdr:cNvPr id="311" name="円/楕円 310"/>
        <xdr:cNvSpPr/>
      </xdr:nvSpPr>
      <xdr:spPr>
        <a:xfrm>
          <a:off x="7810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86339</xdr:rowOff>
    </xdr:from>
    <xdr:ext cx="249299" cy="259045"/>
    <xdr:sp macro="" textlink="">
      <xdr:nvSpPr>
        <xdr:cNvPr id="312" name="テキスト ボックス 311"/>
        <xdr:cNvSpPr txBox="1"/>
      </xdr:nvSpPr>
      <xdr:spPr>
        <a:xfrm>
          <a:off x="7736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115164</xdr:rowOff>
    </xdr:from>
    <xdr:to>
      <xdr:col>10</xdr:col>
      <xdr:colOff>155575</xdr:colOff>
      <xdr:row>39</xdr:row>
      <xdr:rowOff>45314</xdr:rowOff>
    </xdr:to>
    <xdr:sp macro="" textlink="">
      <xdr:nvSpPr>
        <xdr:cNvPr id="313" name="円/楕円 312"/>
        <xdr:cNvSpPr/>
      </xdr:nvSpPr>
      <xdr:spPr>
        <a:xfrm>
          <a:off x="6921500" y="66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36441</xdr:rowOff>
    </xdr:from>
    <xdr:ext cx="469744" cy="259045"/>
    <xdr:sp macro="" textlink="">
      <xdr:nvSpPr>
        <xdr:cNvPr id="314" name="テキスト ボックス 313"/>
        <xdr:cNvSpPr txBox="1"/>
      </xdr:nvSpPr>
      <xdr:spPr>
        <a:xfrm>
          <a:off x="6737427" y="67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159329</xdr:rowOff>
    </xdr:from>
    <xdr:to>
      <xdr:col>15</xdr:col>
      <xdr:colOff>180975</xdr:colOff>
      <xdr:row>58</xdr:row>
      <xdr:rowOff>161466</xdr:rowOff>
    </xdr:to>
    <xdr:cxnSp macro="">
      <xdr:nvCxnSpPr>
        <xdr:cNvPr id="343" name="直線コネクタ 342"/>
        <xdr:cNvCxnSpPr/>
      </xdr:nvCxnSpPr>
      <xdr:spPr>
        <a:xfrm flipV="1">
          <a:off x="9639300" y="10103429"/>
          <a:ext cx="8382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160334</xdr:rowOff>
    </xdr:from>
    <xdr:to>
      <xdr:col>14</xdr:col>
      <xdr:colOff>28575</xdr:colOff>
      <xdr:row>58</xdr:row>
      <xdr:rowOff>161466</xdr:rowOff>
    </xdr:to>
    <xdr:cxnSp macro="">
      <xdr:nvCxnSpPr>
        <xdr:cNvPr id="346" name="直線コネクタ 345"/>
        <xdr:cNvCxnSpPr/>
      </xdr:nvCxnSpPr>
      <xdr:spPr>
        <a:xfrm>
          <a:off x="8750300" y="10104434"/>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160334</xdr:rowOff>
    </xdr:from>
    <xdr:to>
      <xdr:col>12</xdr:col>
      <xdr:colOff>511175</xdr:colOff>
      <xdr:row>59</xdr:row>
      <xdr:rowOff>3152</xdr:rowOff>
    </xdr:to>
    <xdr:cxnSp macro="">
      <xdr:nvCxnSpPr>
        <xdr:cNvPr id="349" name="直線コネクタ 348"/>
        <xdr:cNvCxnSpPr/>
      </xdr:nvCxnSpPr>
      <xdr:spPr>
        <a:xfrm flipV="1">
          <a:off x="7861300" y="10104434"/>
          <a:ext cx="889000" cy="1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1088</xdr:rowOff>
    </xdr:from>
    <xdr:to>
      <xdr:col>11</xdr:col>
      <xdr:colOff>307975</xdr:colOff>
      <xdr:row>59</xdr:row>
      <xdr:rowOff>3152</xdr:rowOff>
    </xdr:to>
    <xdr:cxnSp macro="">
      <xdr:nvCxnSpPr>
        <xdr:cNvPr id="352" name="直線コネクタ 351"/>
        <xdr:cNvCxnSpPr/>
      </xdr:nvCxnSpPr>
      <xdr:spPr>
        <a:xfrm>
          <a:off x="6972300" y="10116638"/>
          <a:ext cx="889000" cy="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108529</xdr:rowOff>
    </xdr:from>
    <xdr:to>
      <xdr:col>15</xdr:col>
      <xdr:colOff>231775</xdr:colOff>
      <xdr:row>59</xdr:row>
      <xdr:rowOff>38679</xdr:rowOff>
    </xdr:to>
    <xdr:sp macro="" textlink="">
      <xdr:nvSpPr>
        <xdr:cNvPr id="362" name="円/楕円 361"/>
        <xdr:cNvSpPr/>
      </xdr:nvSpPr>
      <xdr:spPr>
        <a:xfrm>
          <a:off x="10426700" y="100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99010" cy="259045"/>
    <xdr:sp macro="" textlink="">
      <xdr:nvSpPr>
        <xdr:cNvPr id="363" name="農林水産業費該当値テキスト"/>
        <xdr:cNvSpPr txBox="1"/>
      </xdr:nvSpPr>
      <xdr:spPr>
        <a:xfrm>
          <a:off x="10528300" y="1002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148,480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110666</xdr:rowOff>
    </xdr:from>
    <xdr:to>
      <xdr:col>14</xdr:col>
      <xdr:colOff>79375</xdr:colOff>
      <xdr:row>59</xdr:row>
      <xdr:rowOff>40816</xdr:rowOff>
    </xdr:to>
    <xdr:sp macro="" textlink="">
      <xdr:nvSpPr>
        <xdr:cNvPr id="364" name="円/楕円 363"/>
        <xdr:cNvSpPr/>
      </xdr:nvSpPr>
      <xdr:spPr>
        <a:xfrm>
          <a:off x="9588500" y="100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31943</xdr:rowOff>
    </xdr:from>
    <xdr:ext cx="599010" cy="259045"/>
    <xdr:sp macro="" textlink="">
      <xdr:nvSpPr>
        <xdr:cNvPr id="365" name="テキスト ボックス 364"/>
        <xdr:cNvSpPr txBox="1"/>
      </xdr:nvSpPr>
      <xdr:spPr>
        <a:xfrm>
          <a:off x="9339794" y="1014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142,871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109534</xdr:rowOff>
    </xdr:from>
    <xdr:to>
      <xdr:col>12</xdr:col>
      <xdr:colOff>561975</xdr:colOff>
      <xdr:row>59</xdr:row>
      <xdr:rowOff>39684</xdr:rowOff>
    </xdr:to>
    <xdr:sp macro="" textlink="">
      <xdr:nvSpPr>
        <xdr:cNvPr id="366" name="円/楕円 365"/>
        <xdr:cNvSpPr/>
      </xdr:nvSpPr>
      <xdr:spPr>
        <a:xfrm>
          <a:off x="8699500" y="1005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30811</xdr:rowOff>
    </xdr:from>
    <xdr:ext cx="599010" cy="259045"/>
    <xdr:sp macro="" textlink="">
      <xdr:nvSpPr>
        <xdr:cNvPr id="367" name="テキスト ボックス 366"/>
        <xdr:cNvSpPr txBox="1"/>
      </xdr:nvSpPr>
      <xdr:spPr>
        <a:xfrm>
          <a:off x="8450794" y="1014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145,841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123802</xdr:rowOff>
    </xdr:from>
    <xdr:to>
      <xdr:col>11</xdr:col>
      <xdr:colOff>358775</xdr:colOff>
      <xdr:row>59</xdr:row>
      <xdr:rowOff>53952</xdr:rowOff>
    </xdr:to>
    <xdr:sp macro="" textlink="">
      <xdr:nvSpPr>
        <xdr:cNvPr id="368" name="円/楕円 367"/>
        <xdr:cNvSpPr/>
      </xdr:nvSpPr>
      <xdr:spPr>
        <a:xfrm>
          <a:off x="7810500" y="100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45079</xdr:rowOff>
    </xdr:from>
    <xdr:ext cx="599010" cy="259045"/>
    <xdr:sp macro="" textlink="">
      <xdr:nvSpPr>
        <xdr:cNvPr id="369" name="テキスト ボックス 368"/>
        <xdr:cNvSpPr txBox="1"/>
      </xdr:nvSpPr>
      <xdr:spPr>
        <a:xfrm>
          <a:off x="7561794" y="1016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108,394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121738</xdr:rowOff>
    </xdr:from>
    <xdr:to>
      <xdr:col>10</xdr:col>
      <xdr:colOff>155575</xdr:colOff>
      <xdr:row>59</xdr:row>
      <xdr:rowOff>51888</xdr:rowOff>
    </xdr:to>
    <xdr:sp macro="" textlink="">
      <xdr:nvSpPr>
        <xdr:cNvPr id="370" name="円/楕円 369"/>
        <xdr:cNvSpPr/>
      </xdr:nvSpPr>
      <xdr:spPr>
        <a:xfrm>
          <a:off x="6921500" y="1006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43015</xdr:rowOff>
    </xdr:from>
    <xdr:ext cx="599010" cy="259045"/>
    <xdr:sp macro="" textlink="">
      <xdr:nvSpPr>
        <xdr:cNvPr id="371" name="テキスト ボックス 370"/>
        <xdr:cNvSpPr txBox="1"/>
      </xdr:nvSpPr>
      <xdr:spPr>
        <a:xfrm>
          <a:off x="6672794" y="101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75239</xdr:rowOff>
    </xdr:from>
    <xdr:to>
      <xdr:col>15</xdr:col>
      <xdr:colOff>180975</xdr:colOff>
      <xdr:row>78</xdr:row>
      <xdr:rowOff>99151</xdr:rowOff>
    </xdr:to>
    <xdr:cxnSp macro="">
      <xdr:nvCxnSpPr>
        <xdr:cNvPr id="400" name="直線コネクタ 399"/>
        <xdr:cNvCxnSpPr/>
      </xdr:nvCxnSpPr>
      <xdr:spPr>
        <a:xfrm>
          <a:off x="9639300" y="13448339"/>
          <a:ext cx="8382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149716</xdr:rowOff>
    </xdr:from>
    <xdr:to>
      <xdr:col>14</xdr:col>
      <xdr:colOff>28575</xdr:colOff>
      <xdr:row>78</xdr:row>
      <xdr:rowOff>75239</xdr:rowOff>
    </xdr:to>
    <xdr:cxnSp macro="">
      <xdr:nvCxnSpPr>
        <xdr:cNvPr id="403" name="直線コネクタ 402"/>
        <xdr:cNvCxnSpPr/>
      </xdr:nvCxnSpPr>
      <xdr:spPr>
        <a:xfrm>
          <a:off x="8750300" y="13351366"/>
          <a:ext cx="889000" cy="9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149716</xdr:rowOff>
    </xdr:from>
    <xdr:to>
      <xdr:col>12</xdr:col>
      <xdr:colOff>511175</xdr:colOff>
      <xdr:row>78</xdr:row>
      <xdr:rowOff>163277</xdr:rowOff>
    </xdr:to>
    <xdr:cxnSp macro="">
      <xdr:nvCxnSpPr>
        <xdr:cNvPr id="406" name="直線コネクタ 405"/>
        <xdr:cNvCxnSpPr/>
      </xdr:nvCxnSpPr>
      <xdr:spPr>
        <a:xfrm flipV="1">
          <a:off x="7861300" y="13351366"/>
          <a:ext cx="889000" cy="18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08" name="テキスト ボックス 407"/>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163277</xdr:rowOff>
    </xdr:from>
    <xdr:to>
      <xdr:col>11</xdr:col>
      <xdr:colOff>307975</xdr:colOff>
      <xdr:row>79</xdr:row>
      <xdr:rowOff>2071</xdr:rowOff>
    </xdr:to>
    <xdr:cxnSp macro="">
      <xdr:nvCxnSpPr>
        <xdr:cNvPr id="409" name="直線コネクタ 408"/>
        <xdr:cNvCxnSpPr/>
      </xdr:nvCxnSpPr>
      <xdr:spPr>
        <a:xfrm flipV="1">
          <a:off x="6972300" y="13536377"/>
          <a:ext cx="889000" cy="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48351</xdr:rowOff>
    </xdr:from>
    <xdr:to>
      <xdr:col>15</xdr:col>
      <xdr:colOff>231775</xdr:colOff>
      <xdr:row>78</xdr:row>
      <xdr:rowOff>149951</xdr:rowOff>
    </xdr:to>
    <xdr:sp macro="" textlink="">
      <xdr:nvSpPr>
        <xdr:cNvPr id="419" name="円/楕円 418"/>
        <xdr:cNvSpPr/>
      </xdr:nvSpPr>
      <xdr:spPr>
        <a:xfrm>
          <a:off x="10426700" y="134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141219</xdr:rowOff>
    </xdr:from>
    <xdr:ext cx="534377" cy="259045"/>
    <xdr:sp macro="" textlink="">
      <xdr:nvSpPr>
        <xdr:cNvPr id="420" name="商工費該当値テキスト"/>
        <xdr:cNvSpPr txBox="1"/>
      </xdr:nvSpPr>
      <xdr:spPr>
        <a:xfrm>
          <a:off x="10528300" y="1334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24439</xdr:rowOff>
    </xdr:from>
    <xdr:to>
      <xdr:col>14</xdr:col>
      <xdr:colOff>79375</xdr:colOff>
      <xdr:row>78</xdr:row>
      <xdr:rowOff>126039</xdr:rowOff>
    </xdr:to>
    <xdr:sp macro="" textlink="">
      <xdr:nvSpPr>
        <xdr:cNvPr id="421" name="円/楕円 420"/>
        <xdr:cNvSpPr/>
      </xdr:nvSpPr>
      <xdr:spPr>
        <a:xfrm>
          <a:off x="9588500" y="133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117166</xdr:rowOff>
    </xdr:from>
    <xdr:ext cx="534377" cy="259045"/>
    <xdr:sp macro="" textlink="">
      <xdr:nvSpPr>
        <xdr:cNvPr id="422" name="テキスト ボックス 421"/>
        <xdr:cNvSpPr txBox="1"/>
      </xdr:nvSpPr>
      <xdr:spPr>
        <a:xfrm>
          <a:off x="9372111" y="134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98916</xdr:rowOff>
    </xdr:from>
    <xdr:to>
      <xdr:col>12</xdr:col>
      <xdr:colOff>561975</xdr:colOff>
      <xdr:row>78</xdr:row>
      <xdr:rowOff>29066</xdr:rowOff>
    </xdr:to>
    <xdr:sp macro="" textlink="">
      <xdr:nvSpPr>
        <xdr:cNvPr id="423" name="円/楕円 422"/>
        <xdr:cNvSpPr/>
      </xdr:nvSpPr>
      <xdr:spPr>
        <a:xfrm>
          <a:off x="8699500" y="1330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45593</xdr:rowOff>
    </xdr:from>
    <xdr:ext cx="534377" cy="259045"/>
    <xdr:sp macro="" textlink="">
      <xdr:nvSpPr>
        <xdr:cNvPr id="424" name="テキスト ボックス 423"/>
        <xdr:cNvSpPr txBox="1"/>
      </xdr:nvSpPr>
      <xdr:spPr>
        <a:xfrm>
          <a:off x="8483111" y="1307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112477</xdr:rowOff>
    </xdr:from>
    <xdr:to>
      <xdr:col>11</xdr:col>
      <xdr:colOff>358775</xdr:colOff>
      <xdr:row>79</xdr:row>
      <xdr:rowOff>42627</xdr:rowOff>
    </xdr:to>
    <xdr:sp macro="" textlink="">
      <xdr:nvSpPr>
        <xdr:cNvPr id="425" name="円/楕円 424"/>
        <xdr:cNvSpPr/>
      </xdr:nvSpPr>
      <xdr:spPr>
        <a:xfrm>
          <a:off x="7810500" y="1348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33754</xdr:rowOff>
    </xdr:from>
    <xdr:ext cx="534377" cy="259045"/>
    <xdr:sp macro="" textlink="">
      <xdr:nvSpPr>
        <xdr:cNvPr id="426" name="テキスト ボックス 425"/>
        <xdr:cNvSpPr txBox="1"/>
      </xdr:nvSpPr>
      <xdr:spPr>
        <a:xfrm>
          <a:off x="7594111" y="1357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122721</xdr:rowOff>
    </xdr:from>
    <xdr:to>
      <xdr:col>10</xdr:col>
      <xdr:colOff>155575</xdr:colOff>
      <xdr:row>79</xdr:row>
      <xdr:rowOff>52871</xdr:rowOff>
    </xdr:to>
    <xdr:sp macro="" textlink="">
      <xdr:nvSpPr>
        <xdr:cNvPr id="427" name="円/楕円 426"/>
        <xdr:cNvSpPr/>
      </xdr:nvSpPr>
      <xdr:spPr>
        <a:xfrm>
          <a:off x="6921500" y="1349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43998</xdr:rowOff>
    </xdr:from>
    <xdr:ext cx="534377" cy="259045"/>
    <xdr:sp macro="" textlink="">
      <xdr:nvSpPr>
        <xdr:cNvPr id="428" name="テキスト ボックス 427"/>
        <xdr:cNvSpPr txBox="1"/>
      </xdr:nvSpPr>
      <xdr:spPr>
        <a:xfrm>
          <a:off x="6705111" y="1358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96670</xdr:rowOff>
    </xdr:from>
    <xdr:to>
      <xdr:col>15</xdr:col>
      <xdr:colOff>180975</xdr:colOff>
      <xdr:row>98</xdr:row>
      <xdr:rowOff>107845</xdr:rowOff>
    </xdr:to>
    <xdr:cxnSp macro="">
      <xdr:nvCxnSpPr>
        <xdr:cNvPr id="455" name="直線コネクタ 454"/>
        <xdr:cNvCxnSpPr/>
      </xdr:nvCxnSpPr>
      <xdr:spPr>
        <a:xfrm flipV="1">
          <a:off x="9639300" y="16898770"/>
          <a:ext cx="838200" cy="1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98496</xdr:rowOff>
    </xdr:from>
    <xdr:to>
      <xdr:col>14</xdr:col>
      <xdr:colOff>28575</xdr:colOff>
      <xdr:row>98</xdr:row>
      <xdr:rowOff>107845</xdr:rowOff>
    </xdr:to>
    <xdr:cxnSp macro="">
      <xdr:nvCxnSpPr>
        <xdr:cNvPr id="458" name="直線コネクタ 457"/>
        <xdr:cNvCxnSpPr/>
      </xdr:nvCxnSpPr>
      <xdr:spPr>
        <a:xfrm>
          <a:off x="8750300" y="16900596"/>
          <a:ext cx="8890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91291</xdr:rowOff>
    </xdr:from>
    <xdr:to>
      <xdr:col>12</xdr:col>
      <xdr:colOff>511175</xdr:colOff>
      <xdr:row>98</xdr:row>
      <xdr:rowOff>98496</xdr:rowOff>
    </xdr:to>
    <xdr:cxnSp macro="">
      <xdr:nvCxnSpPr>
        <xdr:cNvPr id="461" name="直線コネクタ 460"/>
        <xdr:cNvCxnSpPr/>
      </xdr:nvCxnSpPr>
      <xdr:spPr>
        <a:xfrm>
          <a:off x="7861300" y="16893391"/>
          <a:ext cx="889000" cy="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91291</xdr:rowOff>
    </xdr:from>
    <xdr:to>
      <xdr:col>11</xdr:col>
      <xdr:colOff>307975</xdr:colOff>
      <xdr:row>98</xdr:row>
      <xdr:rowOff>104420</xdr:rowOff>
    </xdr:to>
    <xdr:cxnSp macro="">
      <xdr:nvCxnSpPr>
        <xdr:cNvPr id="464" name="直線コネクタ 463"/>
        <xdr:cNvCxnSpPr/>
      </xdr:nvCxnSpPr>
      <xdr:spPr>
        <a:xfrm flipV="1">
          <a:off x="6972300" y="16893391"/>
          <a:ext cx="8890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45870</xdr:rowOff>
    </xdr:from>
    <xdr:to>
      <xdr:col>15</xdr:col>
      <xdr:colOff>231775</xdr:colOff>
      <xdr:row>98</xdr:row>
      <xdr:rowOff>147470</xdr:rowOff>
    </xdr:to>
    <xdr:sp macro="" textlink="">
      <xdr:nvSpPr>
        <xdr:cNvPr id="474" name="円/楕円 473"/>
        <xdr:cNvSpPr/>
      </xdr:nvSpPr>
      <xdr:spPr>
        <a:xfrm>
          <a:off x="10426700" y="1684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34377" cy="259045"/>
    <xdr:sp macro="" textlink="">
      <xdr:nvSpPr>
        <xdr:cNvPr id="475" name="土木費該当値テキスト"/>
        <xdr:cNvSpPr txBox="1"/>
      </xdr:nvSpPr>
      <xdr:spPr>
        <a:xfrm>
          <a:off x="10528300" y="168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94,117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57045</xdr:rowOff>
    </xdr:from>
    <xdr:to>
      <xdr:col>14</xdr:col>
      <xdr:colOff>79375</xdr:colOff>
      <xdr:row>98</xdr:row>
      <xdr:rowOff>158645</xdr:rowOff>
    </xdr:to>
    <xdr:sp macro="" textlink="">
      <xdr:nvSpPr>
        <xdr:cNvPr id="476" name="円/楕円 475"/>
        <xdr:cNvSpPr/>
      </xdr:nvSpPr>
      <xdr:spPr>
        <a:xfrm>
          <a:off x="9588500" y="168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149772</xdr:rowOff>
    </xdr:from>
    <xdr:ext cx="534377" cy="259045"/>
    <xdr:sp macro="" textlink="">
      <xdr:nvSpPr>
        <xdr:cNvPr id="477" name="テキスト ボックス 476"/>
        <xdr:cNvSpPr txBox="1"/>
      </xdr:nvSpPr>
      <xdr:spPr>
        <a:xfrm>
          <a:off x="9372111" y="1695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69,674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47696</xdr:rowOff>
    </xdr:from>
    <xdr:to>
      <xdr:col>12</xdr:col>
      <xdr:colOff>561975</xdr:colOff>
      <xdr:row>98</xdr:row>
      <xdr:rowOff>149296</xdr:rowOff>
    </xdr:to>
    <xdr:sp macro="" textlink="">
      <xdr:nvSpPr>
        <xdr:cNvPr id="478" name="円/楕円 477"/>
        <xdr:cNvSpPr/>
      </xdr:nvSpPr>
      <xdr:spPr>
        <a:xfrm>
          <a:off x="8699500" y="168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140423</xdr:rowOff>
    </xdr:from>
    <xdr:ext cx="534377" cy="259045"/>
    <xdr:sp macro="" textlink="">
      <xdr:nvSpPr>
        <xdr:cNvPr id="479" name="テキスト ボックス 478"/>
        <xdr:cNvSpPr txBox="1"/>
      </xdr:nvSpPr>
      <xdr:spPr>
        <a:xfrm>
          <a:off x="8483111" y="169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90,123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40491</xdr:rowOff>
    </xdr:from>
    <xdr:to>
      <xdr:col>11</xdr:col>
      <xdr:colOff>358775</xdr:colOff>
      <xdr:row>98</xdr:row>
      <xdr:rowOff>142091</xdr:rowOff>
    </xdr:to>
    <xdr:sp macro="" textlink="">
      <xdr:nvSpPr>
        <xdr:cNvPr id="480" name="円/楕円 479"/>
        <xdr:cNvSpPr/>
      </xdr:nvSpPr>
      <xdr:spPr>
        <a:xfrm>
          <a:off x="7810500" y="1684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133218</xdr:rowOff>
    </xdr:from>
    <xdr:ext cx="599010" cy="259045"/>
    <xdr:sp macro="" textlink="">
      <xdr:nvSpPr>
        <xdr:cNvPr id="481" name="テキスト ボックス 480"/>
        <xdr:cNvSpPr txBox="1"/>
      </xdr:nvSpPr>
      <xdr:spPr>
        <a:xfrm>
          <a:off x="7561794" y="1693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105,883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53620</xdr:rowOff>
    </xdr:from>
    <xdr:to>
      <xdr:col>10</xdr:col>
      <xdr:colOff>155575</xdr:colOff>
      <xdr:row>98</xdr:row>
      <xdr:rowOff>155220</xdr:rowOff>
    </xdr:to>
    <xdr:sp macro="" textlink="">
      <xdr:nvSpPr>
        <xdr:cNvPr id="482" name="円/楕円 481"/>
        <xdr:cNvSpPr/>
      </xdr:nvSpPr>
      <xdr:spPr>
        <a:xfrm>
          <a:off x="6921500" y="168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146347</xdr:rowOff>
    </xdr:from>
    <xdr:ext cx="534377" cy="259045"/>
    <xdr:sp macro="" textlink="">
      <xdr:nvSpPr>
        <xdr:cNvPr id="483" name="テキスト ボックス 482"/>
        <xdr:cNvSpPr txBox="1"/>
      </xdr:nvSpPr>
      <xdr:spPr>
        <a:xfrm>
          <a:off x="6705111" y="1694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9032</xdr:rowOff>
    </xdr:from>
    <xdr:to>
      <xdr:col>23</xdr:col>
      <xdr:colOff>517525</xdr:colOff>
      <xdr:row>38</xdr:row>
      <xdr:rowOff>16492</xdr:rowOff>
    </xdr:to>
    <xdr:cxnSp macro="">
      <xdr:nvCxnSpPr>
        <xdr:cNvPr id="512" name="直線コネクタ 511"/>
        <xdr:cNvCxnSpPr/>
      </xdr:nvCxnSpPr>
      <xdr:spPr>
        <a:xfrm>
          <a:off x="15481300" y="6524132"/>
          <a:ext cx="8382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9032</xdr:rowOff>
    </xdr:from>
    <xdr:to>
      <xdr:col>22</xdr:col>
      <xdr:colOff>365125</xdr:colOff>
      <xdr:row>38</xdr:row>
      <xdr:rowOff>15738</xdr:rowOff>
    </xdr:to>
    <xdr:cxnSp macro="">
      <xdr:nvCxnSpPr>
        <xdr:cNvPr id="515" name="直線コネクタ 514"/>
        <xdr:cNvCxnSpPr/>
      </xdr:nvCxnSpPr>
      <xdr:spPr>
        <a:xfrm flipV="1">
          <a:off x="14592300" y="6524132"/>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9741</xdr:rowOff>
    </xdr:from>
    <xdr:to>
      <xdr:col>21</xdr:col>
      <xdr:colOff>161925</xdr:colOff>
      <xdr:row>38</xdr:row>
      <xdr:rowOff>15738</xdr:rowOff>
    </xdr:to>
    <xdr:cxnSp macro="">
      <xdr:nvCxnSpPr>
        <xdr:cNvPr id="518" name="直線コネクタ 517"/>
        <xdr:cNvCxnSpPr/>
      </xdr:nvCxnSpPr>
      <xdr:spPr>
        <a:xfrm>
          <a:off x="13703300" y="6524841"/>
          <a:ext cx="889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9741</xdr:rowOff>
    </xdr:from>
    <xdr:to>
      <xdr:col>19</xdr:col>
      <xdr:colOff>644525</xdr:colOff>
      <xdr:row>38</xdr:row>
      <xdr:rowOff>23602</xdr:rowOff>
    </xdr:to>
    <xdr:cxnSp macro="">
      <xdr:nvCxnSpPr>
        <xdr:cNvPr id="521" name="直線コネクタ 520"/>
        <xdr:cNvCxnSpPr/>
      </xdr:nvCxnSpPr>
      <xdr:spPr>
        <a:xfrm flipV="1">
          <a:off x="12814300" y="6524841"/>
          <a:ext cx="889000" cy="1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137142</xdr:rowOff>
    </xdr:from>
    <xdr:to>
      <xdr:col>23</xdr:col>
      <xdr:colOff>568325</xdr:colOff>
      <xdr:row>38</xdr:row>
      <xdr:rowOff>67292</xdr:rowOff>
    </xdr:to>
    <xdr:sp macro="" textlink="">
      <xdr:nvSpPr>
        <xdr:cNvPr id="531" name="円/楕円 530"/>
        <xdr:cNvSpPr/>
      </xdr:nvSpPr>
      <xdr:spPr>
        <a:xfrm>
          <a:off x="16268700" y="648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115569</xdr:rowOff>
    </xdr:from>
    <xdr:ext cx="534377" cy="259045"/>
    <xdr:sp macro="" textlink="">
      <xdr:nvSpPr>
        <xdr:cNvPr id="532" name="消防費該当値テキスト"/>
        <xdr:cNvSpPr txBox="1"/>
      </xdr:nvSpPr>
      <xdr:spPr>
        <a:xfrm>
          <a:off x="16370300" y="645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26,169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129682</xdr:rowOff>
    </xdr:from>
    <xdr:to>
      <xdr:col>22</xdr:col>
      <xdr:colOff>415925</xdr:colOff>
      <xdr:row>38</xdr:row>
      <xdr:rowOff>59832</xdr:rowOff>
    </xdr:to>
    <xdr:sp macro="" textlink="">
      <xdr:nvSpPr>
        <xdr:cNvPr id="533" name="円/楕円 532"/>
        <xdr:cNvSpPr/>
      </xdr:nvSpPr>
      <xdr:spPr>
        <a:xfrm>
          <a:off x="15430500" y="647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50959</xdr:rowOff>
    </xdr:from>
    <xdr:ext cx="534377" cy="259045"/>
    <xdr:sp macro="" textlink="">
      <xdr:nvSpPr>
        <xdr:cNvPr id="534" name="テキスト ボックス 533"/>
        <xdr:cNvSpPr txBox="1"/>
      </xdr:nvSpPr>
      <xdr:spPr>
        <a:xfrm>
          <a:off x="15214111" y="656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136388</xdr:rowOff>
    </xdr:from>
    <xdr:to>
      <xdr:col>21</xdr:col>
      <xdr:colOff>212725</xdr:colOff>
      <xdr:row>38</xdr:row>
      <xdr:rowOff>66538</xdr:rowOff>
    </xdr:to>
    <xdr:sp macro="" textlink="">
      <xdr:nvSpPr>
        <xdr:cNvPr id="535" name="円/楕円 534"/>
        <xdr:cNvSpPr/>
      </xdr:nvSpPr>
      <xdr:spPr>
        <a:xfrm>
          <a:off x="14541500" y="648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57665</xdr:rowOff>
    </xdr:from>
    <xdr:ext cx="534377" cy="259045"/>
    <xdr:sp macro="" textlink="">
      <xdr:nvSpPr>
        <xdr:cNvPr id="536" name="テキスト ボックス 535"/>
        <xdr:cNvSpPr txBox="1"/>
      </xdr:nvSpPr>
      <xdr:spPr>
        <a:xfrm>
          <a:off x="14325111" y="657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130391</xdr:rowOff>
    </xdr:from>
    <xdr:to>
      <xdr:col>20</xdr:col>
      <xdr:colOff>9525</xdr:colOff>
      <xdr:row>38</xdr:row>
      <xdr:rowOff>60540</xdr:rowOff>
    </xdr:to>
    <xdr:sp macro="" textlink="">
      <xdr:nvSpPr>
        <xdr:cNvPr id="537" name="円/楕円 536"/>
        <xdr:cNvSpPr/>
      </xdr:nvSpPr>
      <xdr:spPr>
        <a:xfrm>
          <a:off x="13652500" y="64740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51668</xdr:rowOff>
    </xdr:from>
    <xdr:ext cx="534377" cy="259045"/>
    <xdr:sp macro="" textlink="">
      <xdr:nvSpPr>
        <xdr:cNvPr id="538" name="テキスト ボックス 537"/>
        <xdr:cNvSpPr txBox="1"/>
      </xdr:nvSpPr>
      <xdr:spPr>
        <a:xfrm>
          <a:off x="13436111" y="65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144252</xdr:rowOff>
    </xdr:from>
    <xdr:to>
      <xdr:col>18</xdr:col>
      <xdr:colOff>492125</xdr:colOff>
      <xdr:row>38</xdr:row>
      <xdr:rowOff>74402</xdr:rowOff>
    </xdr:to>
    <xdr:sp macro="" textlink="">
      <xdr:nvSpPr>
        <xdr:cNvPr id="539" name="円/楕円 538"/>
        <xdr:cNvSpPr/>
      </xdr:nvSpPr>
      <xdr:spPr>
        <a:xfrm>
          <a:off x="12763500" y="648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65529</xdr:rowOff>
    </xdr:from>
    <xdr:ext cx="534377" cy="259045"/>
    <xdr:sp macro="" textlink="">
      <xdr:nvSpPr>
        <xdr:cNvPr id="540" name="テキスト ボックス 539"/>
        <xdr:cNvSpPr txBox="1"/>
      </xdr:nvSpPr>
      <xdr:spPr>
        <a:xfrm>
          <a:off x="12547111" y="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42128</xdr:rowOff>
    </xdr:from>
    <xdr:to>
      <xdr:col>23</xdr:col>
      <xdr:colOff>517525</xdr:colOff>
      <xdr:row>58</xdr:row>
      <xdr:rowOff>52294</xdr:rowOff>
    </xdr:to>
    <xdr:cxnSp macro="">
      <xdr:nvCxnSpPr>
        <xdr:cNvPr id="569" name="直線コネクタ 568"/>
        <xdr:cNvCxnSpPr/>
      </xdr:nvCxnSpPr>
      <xdr:spPr>
        <a:xfrm>
          <a:off x="15481300" y="9986228"/>
          <a:ext cx="838200" cy="1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52969</xdr:rowOff>
    </xdr:from>
    <xdr:to>
      <xdr:col>22</xdr:col>
      <xdr:colOff>365125</xdr:colOff>
      <xdr:row>58</xdr:row>
      <xdr:rowOff>42128</xdr:rowOff>
    </xdr:to>
    <xdr:cxnSp macro="">
      <xdr:nvCxnSpPr>
        <xdr:cNvPr id="572" name="直線コネクタ 571"/>
        <xdr:cNvCxnSpPr/>
      </xdr:nvCxnSpPr>
      <xdr:spPr>
        <a:xfrm>
          <a:off x="14592300" y="9825619"/>
          <a:ext cx="889000" cy="16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70876</xdr:rowOff>
    </xdr:from>
    <xdr:to>
      <xdr:col>21</xdr:col>
      <xdr:colOff>161925</xdr:colOff>
      <xdr:row>57</xdr:row>
      <xdr:rowOff>52969</xdr:rowOff>
    </xdr:to>
    <xdr:cxnSp macro="">
      <xdr:nvCxnSpPr>
        <xdr:cNvPr id="575" name="直線コネクタ 574"/>
        <xdr:cNvCxnSpPr/>
      </xdr:nvCxnSpPr>
      <xdr:spPr>
        <a:xfrm>
          <a:off x="13703300" y="9329176"/>
          <a:ext cx="889000" cy="49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70876</xdr:rowOff>
    </xdr:from>
    <xdr:to>
      <xdr:col>19</xdr:col>
      <xdr:colOff>644525</xdr:colOff>
      <xdr:row>58</xdr:row>
      <xdr:rowOff>76343</xdr:rowOff>
    </xdr:to>
    <xdr:cxnSp macro="">
      <xdr:nvCxnSpPr>
        <xdr:cNvPr id="578" name="直線コネクタ 577"/>
        <xdr:cNvCxnSpPr/>
      </xdr:nvCxnSpPr>
      <xdr:spPr>
        <a:xfrm flipV="1">
          <a:off x="12814300" y="9329176"/>
          <a:ext cx="889000" cy="69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1494</xdr:rowOff>
    </xdr:from>
    <xdr:to>
      <xdr:col>23</xdr:col>
      <xdr:colOff>568325</xdr:colOff>
      <xdr:row>58</xdr:row>
      <xdr:rowOff>103094</xdr:rowOff>
    </xdr:to>
    <xdr:sp macro="" textlink="">
      <xdr:nvSpPr>
        <xdr:cNvPr id="588" name="円/楕円 587"/>
        <xdr:cNvSpPr/>
      </xdr:nvSpPr>
      <xdr:spPr>
        <a:xfrm>
          <a:off x="16268700" y="994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87871</xdr:rowOff>
    </xdr:from>
    <xdr:ext cx="534377" cy="259045"/>
    <xdr:sp macro="" textlink="">
      <xdr:nvSpPr>
        <xdr:cNvPr id="589" name="教育費該当値テキスト"/>
        <xdr:cNvSpPr txBox="1"/>
      </xdr:nvSpPr>
      <xdr:spPr>
        <a:xfrm>
          <a:off x="16370300" y="98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85,882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162778</xdr:rowOff>
    </xdr:from>
    <xdr:to>
      <xdr:col>22</xdr:col>
      <xdr:colOff>415925</xdr:colOff>
      <xdr:row>58</xdr:row>
      <xdr:rowOff>92928</xdr:rowOff>
    </xdr:to>
    <xdr:sp macro="" textlink="">
      <xdr:nvSpPr>
        <xdr:cNvPr id="590" name="円/楕円 589"/>
        <xdr:cNvSpPr/>
      </xdr:nvSpPr>
      <xdr:spPr>
        <a:xfrm>
          <a:off x="15430500" y="99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84055</xdr:rowOff>
    </xdr:from>
    <xdr:ext cx="534377" cy="259045"/>
    <xdr:sp macro="" textlink="">
      <xdr:nvSpPr>
        <xdr:cNvPr id="591" name="テキスト ボックス 590"/>
        <xdr:cNvSpPr txBox="1"/>
      </xdr:nvSpPr>
      <xdr:spPr>
        <a:xfrm>
          <a:off x="15214111" y="1002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91,219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2169</xdr:rowOff>
    </xdr:from>
    <xdr:to>
      <xdr:col>21</xdr:col>
      <xdr:colOff>212725</xdr:colOff>
      <xdr:row>57</xdr:row>
      <xdr:rowOff>103769</xdr:rowOff>
    </xdr:to>
    <xdr:sp macro="" textlink="">
      <xdr:nvSpPr>
        <xdr:cNvPr id="592" name="円/楕円 591"/>
        <xdr:cNvSpPr/>
      </xdr:nvSpPr>
      <xdr:spPr>
        <a:xfrm>
          <a:off x="14541500" y="977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120296</xdr:rowOff>
    </xdr:from>
    <xdr:ext cx="599010" cy="259045"/>
    <xdr:sp macro="" textlink="">
      <xdr:nvSpPr>
        <xdr:cNvPr id="593" name="テキスト ボックス 592"/>
        <xdr:cNvSpPr txBox="1"/>
      </xdr:nvSpPr>
      <xdr:spPr>
        <a:xfrm>
          <a:off x="14292794" y="955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175,528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20076</xdr:rowOff>
    </xdr:from>
    <xdr:to>
      <xdr:col>20</xdr:col>
      <xdr:colOff>9525</xdr:colOff>
      <xdr:row>54</xdr:row>
      <xdr:rowOff>121676</xdr:rowOff>
    </xdr:to>
    <xdr:sp macro="" textlink="">
      <xdr:nvSpPr>
        <xdr:cNvPr id="594" name="円/楕円 593"/>
        <xdr:cNvSpPr/>
      </xdr:nvSpPr>
      <xdr:spPr>
        <a:xfrm>
          <a:off x="13652500" y="927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138203</xdr:rowOff>
    </xdr:from>
    <xdr:ext cx="599010" cy="259045"/>
    <xdr:sp macro="" textlink="">
      <xdr:nvSpPr>
        <xdr:cNvPr id="595" name="テキスト ボックス 594"/>
        <xdr:cNvSpPr txBox="1"/>
      </xdr:nvSpPr>
      <xdr:spPr>
        <a:xfrm>
          <a:off x="13403794" y="905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436,128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25543</xdr:rowOff>
    </xdr:from>
    <xdr:to>
      <xdr:col>18</xdr:col>
      <xdr:colOff>492125</xdr:colOff>
      <xdr:row>58</xdr:row>
      <xdr:rowOff>127143</xdr:rowOff>
    </xdr:to>
    <xdr:sp macro="" textlink="">
      <xdr:nvSpPr>
        <xdr:cNvPr id="596" name="円/楕円 595"/>
        <xdr:cNvSpPr/>
      </xdr:nvSpPr>
      <xdr:spPr>
        <a:xfrm>
          <a:off x="12763500" y="996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118270</xdr:rowOff>
    </xdr:from>
    <xdr:ext cx="534377" cy="259045"/>
    <xdr:sp macro="" textlink="">
      <xdr:nvSpPr>
        <xdr:cNvPr id="597" name="テキスト ボックス 596"/>
        <xdr:cNvSpPr txBox="1"/>
      </xdr:nvSpPr>
      <xdr:spPr>
        <a:xfrm>
          <a:off x="12547111" y="1006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15258</xdr:rowOff>
    </xdr:from>
    <xdr:to>
      <xdr:col>23</xdr:col>
      <xdr:colOff>517525</xdr:colOff>
      <xdr:row>79</xdr:row>
      <xdr:rowOff>42892</xdr:rowOff>
    </xdr:to>
    <xdr:cxnSp macro="">
      <xdr:nvCxnSpPr>
        <xdr:cNvPr id="626" name="直線コネクタ 625"/>
        <xdr:cNvCxnSpPr/>
      </xdr:nvCxnSpPr>
      <xdr:spPr>
        <a:xfrm>
          <a:off x="15481300" y="13559808"/>
          <a:ext cx="838200" cy="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92360</xdr:rowOff>
    </xdr:from>
    <xdr:to>
      <xdr:col>22</xdr:col>
      <xdr:colOff>365125</xdr:colOff>
      <xdr:row>79</xdr:row>
      <xdr:rowOff>15258</xdr:rowOff>
    </xdr:to>
    <xdr:cxnSp macro="">
      <xdr:nvCxnSpPr>
        <xdr:cNvPr id="629" name="直線コネクタ 628"/>
        <xdr:cNvCxnSpPr/>
      </xdr:nvCxnSpPr>
      <xdr:spPr>
        <a:xfrm>
          <a:off x="14592300" y="13294010"/>
          <a:ext cx="889000" cy="26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92360</xdr:rowOff>
    </xdr:from>
    <xdr:to>
      <xdr:col>21</xdr:col>
      <xdr:colOff>161925</xdr:colOff>
      <xdr:row>78</xdr:row>
      <xdr:rowOff>38968</xdr:rowOff>
    </xdr:to>
    <xdr:cxnSp macro="">
      <xdr:nvCxnSpPr>
        <xdr:cNvPr id="632" name="直線コネクタ 631"/>
        <xdr:cNvCxnSpPr/>
      </xdr:nvCxnSpPr>
      <xdr:spPr>
        <a:xfrm flipV="1">
          <a:off x="13703300" y="13294010"/>
          <a:ext cx="889000" cy="11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38968</xdr:rowOff>
    </xdr:from>
    <xdr:to>
      <xdr:col>19</xdr:col>
      <xdr:colOff>644525</xdr:colOff>
      <xdr:row>78</xdr:row>
      <xdr:rowOff>153969</xdr:rowOff>
    </xdr:to>
    <xdr:cxnSp macro="">
      <xdr:nvCxnSpPr>
        <xdr:cNvPr id="635" name="直線コネクタ 634"/>
        <xdr:cNvCxnSpPr/>
      </xdr:nvCxnSpPr>
      <xdr:spPr>
        <a:xfrm flipV="1">
          <a:off x="12814300" y="13412068"/>
          <a:ext cx="889000" cy="11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167446</xdr:rowOff>
    </xdr:from>
    <xdr:ext cx="534377" cy="259045"/>
    <xdr:sp macro="" textlink="">
      <xdr:nvSpPr>
        <xdr:cNvPr id="637" name="テキスト ボックス 636"/>
        <xdr:cNvSpPr txBox="1"/>
      </xdr:nvSpPr>
      <xdr:spPr>
        <a:xfrm>
          <a:off x="13436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163542</xdr:rowOff>
    </xdr:from>
    <xdr:to>
      <xdr:col>23</xdr:col>
      <xdr:colOff>568325</xdr:colOff>
      <xdr:row>79</xdr:row>
      <xdr:rowOff>93692</xdr:rowOff>
    </xdr:to>
    <xdr:sp macro="" textlink="">
      <xdr:nvSpPr>
        <xdr:cNvPr id="645" name="円/楕円 644"/>
        <xdr:cNvSpPr/>
      </xdr:nvSpPr>
      <xdr:spPr>
        <a:xfrm>
          <a:off x="16268700" y="1353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78469</xdr:rowOff>
    </xdr:from>
    <xdr:ext cx="378565" cy="259045"/>
    <xdr:sp macro="" textlink="">
      <xdr:nvSpPr>
        <xdr:cNvPr id="646" name="災害復旧費該当値テキスト"/>
        <xdr:cNvSpPr txBox="1"/>
      </xdr:nvSpPr>
      <xdr:spPr>
        <a:xfrm>
          <a:off x="16370300" y="13451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135908</xdr:rowOff>
    </xdr:from>
    <xdr:to>
      <xdr:col>22</xdr:col>
      <xdr:colOff>415925</xdr:colOff>
      <xdr:row>79</xdr:row>
      <xdr:rowOff>66058</xdr:rowOff>
    </xdr:to>
    <xdr:sp macro="" textlink="">
      <xdr:nvSpPr>
        <xdr:cNvPr id="647" name="円/楕円 646"/>
        <xdr:cNvSpPr/>
      </xdr:nvSpPr>
      <xdr:spPr>
        <a:xfrm>
          <a:off x="15430500" y="1350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57185</xdr:rowOff>
    </xdr:from>
    <xdr:ext cx="469744" cy="259045"/>
    <xdr:sp macro="" textlink="">
      <xdr:nvSpPr>
        <xdr:cNvPr id="648" name="テキスト ボックス 647"/>
        <xdr:cNvSpPr txBox="1"/>
      </xdr:nvSpPr>
      <xdr:spPr>
        <a:xfrm>
          <a:off x="15246427" y="1360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41560</xdr:rowOff>
    </xdr:from>
    <xdr:to>
      <xdr:col>21</xdr:col>
      <xdr:colOff>212725</xdr:colOff>
      <xdr:row>77</xdr:row>
      <xdr:rowOff>143160</xdr:rowOff>
    </xdr:to>
    <xdr:sp macro="" textlink="">
      <xdr:nvSpPr>
        <xdr:cNvPr id="649" name="円/楕円 648"/>
        <xdr:cNvSpPr/>
      </xdr:nvSpPr>
      <xdr:spPr>
        <a:xfrm>
          <a:off x="14541500" y="1324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159687</xdr:rowOff>
    </xdr:from>
    <xdr:ext cx="534377" cy="259045"/>
    <xdr:sp macro="" textlink="">
      <xdr:nvSpPr>
        <xdr:cNvPr id="650" name="テキスト ボックス 649"/>
        <xdr:cNvSpPr txBox="1"/>
      </xdr:nvSpPr>
      <xdr:spPr>
        <a:xfrm>
          <a:off x="14325111" y="130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159618</xdr:rowOff>
    </xdr:from>
    <xdr:to>
      <xdr:col>20</xdr:col>
      <xdr:colOff>9525</xdr:colOff>
      <xdr:row>78</xdr:row>
      <xdr:rowOff>89768</xdr:rowOff>
    </xdr:to>
    <xdr:sp macro="" textlink="">
      <xdr:nvSpPr>
        <xdr:cNvPr id="651" name="円/楕円 650"/>
        <xdr:cNvSpPr/>
      </xdr:nvSpPr>
      <xdr:spPr>
        <a:xfrm>
          <a:off x="13652500" y="133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106295</xdr:rowOff>
    </xdr:from>
    <xdr:ext cx="534377" cy="259045"/>
    <xdr:sp macro="" textlink="">
      <xdr:nvSpPr>
        <xdr:cNvPr id="652" name="テキスト ボックス 651"/>
        <xdr:cNvSpPr txBox="1"/>
      </xdr:nvSpPr>
      <xdr:spPr>
        <a:xfrm>
          <a:off x="13436111" y="131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103169</xdr:rowOff>
    </xdr:from>
    <xdr:to>
      <xdr:col>18</xdr:col>
      <xdr:colOff>492125</xdr:colOff>
      <xdr:row>79</xdr:row>
      <xdr:rowOff>33319</xdr:rowOff>
    </xdr:to>
    <xdr:sp macro="" textlink="">
      <xdr:nvSpPr>
        <xdr:cNvPr id="653" name="円/楕円 652"/>
        <xdr:cNvSpPr/>
      </xdr:nvSpPr>
      <xdr:spPr>
        <a:xfrm>
          <a:off x="12763500" y="134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24446</xdr:rowOff>
    </xdr:from>
    <xdr:ext cx="534377" cy="259045"/>
    <xdr:sp macro="" textlink="">
      <xdr:nvSpPr>
        <xdr:cNvPr id="654" name="テキスト ボックス 653"/>
        <xdr:cNvSpPr txBox="1"/>
      </xdr:nvSpPr>
      <xdr:spPr>
        <a:xfrm>
          <a:off x="12547111" y="1356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55249</xdr:rowOff>
    </xdr:from>
    <xdr:to>
      <xdr:col>23</xdr:col>
      <xdr:colOff>517525</xdr:colOff>
      <xdr:row>98</xdr:row>
      <xdr:rowOff>61235</xdr:rowOff>
    </xdr:to>
    <xdr:cxnSp macro="">
      <xdr:nvCxnSpPr>
        <xdr:cNvPr id="683" name="直線コネクタ 682"/>
        <xdr:cNvCxnSpPr/>
      </xdr:nvCxnSpPr>
      <xdr:spPr>
        <a:xfrm>
          <a:off x="15481300" y="16857349"/>
          <a:ext cx="838200" cy="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30206</xdr:rowOff>
    </xdr:from>
    <xdr:to>
      <xdr:col>22</xdr:col>
      <xdr:colOff>365125</xdr:colOff>
      <xdr:row>98</xdr:row>
      <xdr:rowOff>55249</xdr:rowOff>
    </xdr:to>
    <xdr:cxnSp macro="">
      <xdr:nvCxnSpPr>
        <xdr:cNvPr id="686" name="直線コネクタ 685"/>
        <xdr:cNvCxnSpPr/>
      </xdr:nvCxnSpPr>
      <xdr:spPr>
        <a:xfrm>
          <a:off x="14592300" y="16832306"/>
          <a:ext cx="889000" cy="2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4231</xdr:rowOff>
    </xdr:from>
    <xdr:to>
      <xdr:col>21</xdr:col>
      <xdr:colOff>161925</xdr:colOff>
      <xdr:row>98</xdr:row>
      <xdr:rowOff>30206</xdr:rowOff>
    </xdr:to>
    <xdr:cxnSp macro="">
      <xdr:nvCxnSpPr>
        <xdr:cNvPr id="689" name="直線コネクタ 688"/>
        <xdr:cNvCxnSpPr/>
      </xdr:nvCxnSpPr>
      <xdr:spPr>
        <a:xfrm>
          <a:off x="13703300" y="16806331"/>
          <a:ext cx="889000" cy="2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154422</xdr:rowOff>
    </xdr:from>
    <xdr:to>
      <xdr:col>19</xdr:col>
      <xdr:colOff>644525</xdr:colOff>
      <xdr:row>98</xdr:row>
      <xdr:rowOff>4231</xdr:rowOff>
    </xdr:to>
    <xdr:cxnSp macro="">
      <xdr:nvCxnSpPr>
        <xdr:cNvPr id="692" name="直線コネクタ 691"/>
        <xdr:cNvCxnSpPr/>
      </xdr:nvCxnSpPr>
      <xdr:spPr>
        <a:xfrm>
          <a:off x="12814300" y="16785072"/>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10435</xdr:rowOff>
    </xdr:from>
    <xdr:to>
      <xdr:col>23</xdr:col>
      <xdr:colOff>568325</xdr:colOff>
      <xdr:row>98</xdr:row>
      <xdr:rowOff>112035</xdr:rowOff>
    </xdr:to>
    <xdr:sp macro="" textlink="">
      <xdr:nvSpPr>
        <xdr:cNvPr id="702" name="円/楕円 701"/>
        <xdr:cNvSpPr/>
      </xdr:nvSpPr>
      <xdr:spPr>
        <a:xfrm>
          <a:off x="16268700" y="168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160312</xdr:rowOff>
    </xdr:from>
    <xdr:ext cx="599010" cy="259045"/>
    <xdr:sp macro="" textlink="">
      <xdr:nvSpPr>
        <xdr:cNvPr id="703" name="公債費該当値テキスト"/>
        <xdr:cNvSpPr txBox="1"/>
      </xdr:nvSpPr>
      <xdr:spPr>
        <a:xfrm>
          <a:off x="16370300" y="1679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121,784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4449</xdr:rowOff>
    </xdr:from>
    <xdr:to>
      <xdr:col>22</xdr:col>
      <xdr:colOff>415925</xdr:colOff>
      <xdr:row>98</xdr:row>
      <xdr:rowOff>106049</xdr:rowOff>
    </xdr:to>
    <xdr:sp macro="" textlink="">
      <xdr:nvSpPr>
        <xdr:cNvPr id="704" name="円/楕円 703"/>
        <xdr:cNvSpPr/>
      </xdr:nvSpPr>
      <xdr:spPr>
        <a:xfrm>
          <a:off x="15430500" y="1680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97176</xdr:rowOff>
    </xdr:from>
    <xdr:ext cx="599010" cy="259045"/>
    <xdr:sp macro="" textlink="">
      <xdr:nvSpPr>
        <xdr:cNvPr id="705" name="テキスト ボックス 704"/>
        <xdr:cNvSpPr txBox="1"/>
      </xdr:nvSpPr>
      <xdr:spPr>
        <a:xfrm>
          <a:off x="15181794" y="1689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126,496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150856</xdr:rowOff>
    </xdr:from>
    <xdr:to>
      <xdr:col>21</xdr:col>
      <xdr:colOff>212725</xdr:colOff>
      <xdr:row>98</xdr:row>
      <xdr:rowOff>81006</xdr:rowOff>
    </xdr:to>
    <xdr:sp macro="" textlink="">
      <xdr:nvSpPr>
        <xdr:cNvPr id="706" name="円/楕円 705"/>
        <xdr:cNvSpPr/>
      </xdr:nvSpPr>
      <xdr:spPr>
        <a:xfrm>
          <a:off x="14541500" y="1678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72133</xdr:rowOff>
    </xdr:from>
    <xdr:ext cx="599010" cy="259045"/>
    <xdr:sp macro="" textlink="">
      <xdr:nvSpPr>
        <xdr:cNvPr id="707" name="テキスト ボックス 706"/>
        <xdr:cNvSpPr txBox="1"/>
      </xdr:nvSpPr>
      <xdr:spPr>
        <a:xfrm>
          <a:off x="14292794" y="1687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146,216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124881</xdr:rowOff>
    </xdr:from>
    <xdr:to>
      <xdr:col>20</xdr:col>
      <xdr:colOff>9525</xdr:colOff>
      <xdr:row>98</xdr:row>
      <xdr:rowOff>55031</xdr:rowOff>
    </xdr:to>
    <xdr:sp macro="" textlink="">
      <xdr:nvSpPr>
        <xdr:cNvPr id="708" name="円/楕円 707"/>
        <xdr:cNvSpPr/>
      </xdr:nvSpPr>
      <xdr:spPr>
        <a:xfrm>
          <a:off x="13652500" y="167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71558</xdr:rowOff>
    </xdr:from>
    <xdr:ext cx="599010" cy="259045"/>
    <xdr:sp macro="" textlink="">
      <xdr:nvSpPr>
        <xdr:cNvPr id="709" name="テキスト ボックス 708"/>
        <xdr:cNvSpPr txBox="1"/>
      </xdr:nvSpPr>
      <xdr:spPr>
        <a:xfrm>
          <a:off x="13403794" y="165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166,669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103622</xdr:rowOff>
    </xdr:from>
    <xdr:to>
      <xdr:col>18</xdr:col>
      <xdr:colOff>492125</xdr:colOff>
      <xdr:row>98</xdr:row>
      <xdr:rowOff>33772</xdr:rowOff>
    </xdr:to>
    <xdr:sp macro="" textlink="">
      <xdr:nvSpPr>
        <xdr:cNvPr id="710" name="円/楕円 709"/>
        <xdr:cNvSpPr/>
      </xdr:nvSpPr>
      <xdr:spPr>
        <a:xfrm>
          <a:off x="12763500" y="1673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50299</xdr:rowOff>
    </xdr:from>
    <xdr:ext cx="599010" cy="259045"/>
    <xdr:sp macro="" textlink="">
      <xdr:nvSpPr>
        <xdr:cNvPr id="711" name="テキスト ボックス 710"/>
        <xdr:cNvSpPr txBox="1"/>
      </xdr:nvSpPr>
      <xdr:spPr>
        <a:xfrm>
          <a:off x="12514794" y="1650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大きく類似団体を上回る項目はない。</a:t>
          </a:r>
        </a:p>
        <a:p>
          <a:r>
            <a:rPr kumimoji="1" lang="ja-JP" altLang="en-US" sz="1300">
              <a:latin typeface="ＭＳ Ｐゴシック"/>
            </a:rPr>
            <a:t>衛生費については、衛生施設組合の建設改良負担金の増が原因で上回る。</a:t>
          </a:r>
        </a:p>
        <a:p>
          <a:r>
            <a:rPr kumimoji="1" lang="ja-JP" altLang="en-US" sz="1300">
              <a:latin typeface="ＭＳ Ｐゴシック"/>
            </a:rPr>
            <a:t>　今後も事務事業の見直しなど経費の削減を図り財政の健全化を図る。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実質収支は経費の節減などで標準財政規模に対する比率は上昇し、財政調整基金の取り崩しを行うことなく財政運営できた。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公営企業の施設整備は概ね行き届いているが、利用人口の減少により料金収入のみでの経営が難しいため、繰入をしている。今後も施設維持に係る費用等に対しての繰入を行わざるを得ない。</a:t>
          </a:r>
        </a:p>
        <a:p>
          <a:r>
            <a:rPr kumimoji="1" lang="ja-JP" altLang="en-US" sz="1400">
              <a:latin typeface="ＭＳ ゴシック" pitchFamily="49" charset="-128"/>
              <a:ea typeface="ＭＳ ゴシック" pitchFamily="49" charset="-128"/>
            </a:rPr>
            <a:t>　公営企業等会計も適正かつコストの削減を図るよう努め、普通会計への負担軽減を図る。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3740534</v>
      </c>
      <c r="BO4" s="381"/>
      <c r="BP4" s="381"/>
      <c r="BQ4" s="381"/>
      <c r="BR4" s="381"/>
      <c r="BS4" s="381"/>
      <c r="BT4" s="381"/>
      <c r="BU4" s="382"/>
      <c r="BV4" s="380">
        <v>3614575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11.5</v>
      </c>
      <c r="CU4" s="387"/>
      <c r="CV4" s="387"/>
      <c r="CW4" s="387"/>
      <c r="CX4" s="387"/>
      <c r="CY4" s="387"/>
      <c r="CZ4" s="387"/>
      <c r="DA4" s="388"/>
      <c r="DB4" s="386">
        <v>10.5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3485968</v>
      </c>
      <c r="BO5" s="418"/>
      <c r="BP5" s="418"/>
      <c r="BQ5" s="418"/>
      <c r="BR5" s="418"/>
      <c r="BS5" s="418"/>
      <c r="BT5" s="418"/>
      <c r="BU5" s="419"/>
      <c r="BV5" s="417">
        <v>3387796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85.8</v>
      </c>
      <c r="CU5" s="415"/>
      <c r="CV5" s="415"/>
      <c r="CW5" s="415"/>
      <c r="CX5" s="415"/>
      <c r="CY5" s="415"/>
      <c r="CZ5" s="415"/>
      <c r="DA5" s="416"/>
      <c r="DB5" s="414">
        <v>81.7</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254566</v>
      </c>
      <c r="BO6" s="418"/>
      <c r="BP6" s="418"/>
      <c r="BQ6" s="418"/>
      <c r="BR6" s="418"/>
      <c r="BS6" s="418"/>
      <c r="BT6" s="418"/>
      <c r="BU6" s="419"/>
      <c r="BV6" s="417">
        <v>226779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90</v>
      </c>
      <c r="CU6" s="455"/>
      <c r="CV6" s="455"/>
      <c r="CW6" s="455"/>
      <c r="CX6" s="455"/>
      <c r="CY6" s="455"/>
      <c r="CZ6" s="455"/>
      <c r="DA6" s="456"/>
      <c r="DB6" s="454">
        <v>86.5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18887</v>
      </c>
      <c r="BO7" s="418"/>
      <c r="BP7" s="418"/>
      <c r="BQ7" s="418"/>
      <c r="BR7" s="418"/>
      <c r="BS7" s="418"/>
      <c r="BT7" s="418"/>
      <c r="BU7" s="419"/>
      <c r="BV7" s="417">
        <v>6566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2054962</v>
      </c>
      <c r="CU7" s="418"/>
      <c r="CV7" s="418"/>
      <c r="CW7" s="418"/>
      <c r="CX7" s="418"/>
      <c r="CY7" s="418"/>
      <c r="CZ7" s="418"/>
      <c r="DA7" s="419"/>
      <c r="DB7" s="417">
        <v>2104966</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235679</v>
      </c>
      <c r="BO8" s="418"/>
      <c r="BP8" s="418"/>
      <c r="BQ8" s="418"/>
      <c r="BR8" s="418"/>
      <c r="BS8" s="418"/>
      <c r="BT8" s="418"/>
      <c r="BU8" s="419"/>
      <c r="BV8" s="417">
        <v>220213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0.33</v>
      </c>
      <c r="CU8" s="458"/>
      <c r="CV8" s="458"/>
      <c r="CW8" s="458"/>
      <c r="CX8" s="458"/>
      <c r="CY8" s="458"/>
      <c r="CZ8" s="458"/>
      <c r="DA8" s="459"/>
      <c r="DB8" s="457">
        <v>0.34</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3004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15466</v>
      </c>
      <c r="BO9" s="418"/>
      <c r="BP9" s="418"/>
      <c r="BQ9" s="418"/>
      <c r="BR9" s="418"/>
      <c r="BS9" s="418"/>
      <c r="BT9" s="418"/>
      <c r="BU9" s="419"/>
      <c r="BV9" s="417">
        <v>44207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13.6</v>
      </c>
      <c r="CU9" s="415"/>
      <c r="CV9" s="415"/>
      <c r="CW9" s="415"/>
      <c r="CX9" s="415"/>
      <c r="CY9" s="415"/>
      <c r="CZ9" s="415"/>
      <c r="DA9" s="416"/>
      <c r="DB9" s="414">
        <v>14.4</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3379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421</v>
      </c>
      <c r="BO10" s="418"/>
      <c r="BP10" s="418"/>
      <c r="BQ10" s="418"/>
      <c r="BR10" s="418"/>
      <c r="BS10" s="418"/>
      <c r="BT10" s="418"/>
      <c r="BU10" s="419"/>
      <c r="BV10" s="417">
        <v>48987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3102</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3090</v>
      </c>
      <c r="S13" s="499"/>
      <c r="T13" s="499"/>
      <c r="U13" s="499"/>
      <c r="V13" s="500"/>
      <c r="W13" s="433" t="s">
        <v>124</v>
      </c>
      <c r="X13" s="434"/>
      <c r="Y13" s="434"/>
      <c r="Z13" s="434"/>
      <c r="AA13" s="434"/>
      <c r="AB13" s="424"/>
      <c r="AC13" s="468">
        <v>473</v>
      </c>
      <c r="AD13" s="469"/>
      <c r="AE13" s="469"/>
      <c r="AF13" s="469"/>
      <c r="AG13" s="508"/>
      <c r="AH13" s="468">
        <v>518</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15887</v>
      </c>
      <c r="BO13" s="418"/>
      <c r="BP13" s="418"/>
      <c r="BQ13" s="418"/>
      <c r="BR13" s="418"/>
      <c r="BS13" s="418"/>
      <c r="BT13" s="418"/>
      <c r="BU13" s="419"/>
      <c r="BV13" s="417">
        <v>93194</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10</v>
      </c>
      <c r="CU13" s="415"/>
      <c r="CV13" s="415"/>
      <c r="CW13" s="415"/>
      <c r="CX13" s="415"/>
      <c r="CY13" s="415"/>
      <c r="CZ13" s="415"/>
      <c r="DA13" s="416"/>
      <c r="DB13" s="414">
        <v>10.7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3147</v>
      </c>
      <c r="S14" s="499"/>
      <c r="T14" s="499"/>
      <c r="U14" s="499"/>
      <c r="V14" s="500"/>
      <c r="W14" s="407"/>
      <c r="X14" s="408"/>
      <c r="Y14" s="408"/>
      <c r="Z14" s="408"/>
      <c r="AA14" s="408"/>
      <c r="AB14" s="397"/>
      <c r="AC14" s="501">
        <v>28.4</v>
      </c>
      <c r="AD14" s="502"/>
      <c r="AE14" s="502"/>
      <c r="AF14" s="502"/>
      <c r="AG14" s="503"/>
      <c r="AH14" s="501">
        <v>29.7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65.099999999999994</v>
      </c>
      <c r="CU14" s="513"/>
      <c r="CV14" s="513"/>
      <c r="CW14" s="513"/>
      <c r="CX14" s="513"/>
      <c r="CY14" s="513"/>
      <c r="CZ14" s="513"/>
      <c r="DA14" s="514"/>
      <c r="DB14" s="512">
        <v>63.2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3137</v>
      </c>
      <c r="S15" s="499"/>
      <c r="T15" s="499"/>
      <c r="U15" s="499"/>
      <c r="V15" s="500"/>
      <c r="W15" s="433" t="s">
        <v>131</v>
      </c>
      <c r="X15" s="434"/>
      <c r="Y15" s="434"/>
      <c r="Z15" s="434"/>
      <c r="AA15" s="434"/>
      <c r="AB15" s="424"/>
      <c r="AC15" s="468">
        <v>323</v>
      </c>
      <c r="AD15" s="469"/>
      <c r="AE15" s="469"/>
      <c r="AF15" s="469"/>
      <c r="AG15" s="508"/>
      <c r="AH15" s="468">
        <v>334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578683</v>
      </c>
      <c r="BO15" s="381"/>
      <c r="BP15" s="381"/>
      <c r="BQ15" s="381"/>
      <c r="BR15" s="381"/>
      <c r="BS15" s="381"/>
      <c r="BT15" s="381"/>
      <c r="BU15" s="382"/>
      <c r="BV15" s="380">
        <v>596832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19.399999999999999</v>
      </c>
      <c r="AD16" s="502"/>
      <c r="AE16" s="502"/>
      <c r="AF16" s="502"/>
      <c r="AG16" s="503"/>
      <c r="AH16" s="501">
        <v>19.100000000000001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1787371</v>
      </c>
      <c r="BO16" s="418"/>
      <c r="BP16" s="418"/>
      <c r="BQ16" s="418"/>
      <c r="BR16" s="418"/>
      <c r="BS16" s="418"/>
      <c r="BT16" s="418"/>
      <c r="BU16" s="419"/>
      <c r="BV16" s="417">
        <v>1810335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868</v>
      </c>
      <c r="AD17" s="469"/>
      <c r="AE17" s="469"/>
      <c r="AF17" s="469"/>
      <c r="AG17" s="508"/>
      <c r="AH17" s="468">
        <v>894</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747419</v>
      </c>
      <c r="BO17" s="418"/>
      <c r="BP17" s="418"/>
      <c r="BQ17" s="418"/>
      <c r="BR17" s="418"/>
      <c r="BS17" s="418"/>
      <c r="BT17" s="418"/>
      <c r="BU17" s="419"/>
      <c r="BV17" s="417">
        <v>771173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124.52</v>
      </c>
      <c r="M18" s="530"/>
      <c r="N18" s="530"/>
      <c r="O18" s="530"/>
      <c r="P18" s="530"/>
      <c r="Q18" s="530"/>
      <c r="R18" s="531"/>
      <c r="S18" s="531"/>
      <c r="T18" s="531"/>
      <c r="U18" s="531"/>
      <c r="V18" s="532"/>
      <c r="W18" s="435"/>
      <c r="X18" s="436"/>
      <c r="Y18" s="436"/>
      <c r="Z18" s="436"/>
      <c r="AA18" s="436"/>
      <c r="AB18" s="427"/>
      <c r="AC18" s="533">
        <v>52.2</v>
      </c>
      <c r="AD18" s="534"/>
      <c r="AE18" s="534"/>
      <c r="AF18" s="534"/>
      <c r="AG18" s="535"/>
      <c r="AH18" s="533">
        <v>51.2</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1839321</v>
      </c>
      <c r="BO18" s="418"/>
      <c r="BP18" s="418"/>
      <c r="BQ18" s="418"/>
      <c r="BR18" s="418"/>
      <c r="BS18" s="418"/>
      <c r="BT18" s="418"/>
      <c r="BU18" s="419"/>
      <c r="BV18" s="417">
        <v>1782417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24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2707634</v>
      </c>
      <c r="BO19" s="418"/>
      <c r="BP19" s="418"/>
      <c r="BQ19" s="418"/>
      <c r="BR19" s="418"/>
      <c r="BS19" s="418"/>
      <c r="BT19" s="418"/>
      <c r="BU19" s="419"/>
      <c r="BV19" s="417">
        <v>2702586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1010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3931215</v>
      </c>
      <c r="BO23" s="418"/>
      <c r="BP23" s="418"/>
      <c r="BQ23" s="418"/>
      <c r="BR23" s="418"/>
      <c r="BS23" s="418"/>
      <c r="BT23" s="418"/>
      <c r="BU23" s="419"/>
      <c r="BV23" s="417">
        <v>3862232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8100</v>
      </c>
      <c r="R24" s="469"/>
      <c r="S24" s="469"/>
      <c r="T24" s="469"/>
      <c r="U24" s="469"/>
      <c r="V24" s="508"/>
      <c r="W24" s="563"/>
      <c r="X24" s="551"/>
      <c r="Y24" s="552"/>
      <c r="Z24" s="467" t="s">
        <v>155</v>
      </c>
      <c r="AA24" s="447"/>
      <c r="AB24" s="447"/>
      <c r="AC24" s="447"/>
      <c r="AD24" s="447"/>
      <c r="AE24" s="447"/>
      <c r="AF24" s="447"/>
      <c r="AG24" s="448"/>
      <c r="AH24" s="468">
        <v>61</v>
      </c>
      <c r="AI24" s="469"/>
      <c r="AJ24" s="469"/>
      <c r="AK24" s="469"/>
      <c r="AL24" s="508"/>
      <c r="AM24" s="468">
        <v>180499</v>
      </c>
      <c r="AN24" s="469"/>
      <c r="AO24" s="469"/>
      <c r="AP24" s="469"/>
      <c r="AQ24" s="469"/>
      <c r="AR24" s="508"/>
      <c r="AS24" s="468">
        <v>2959</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3551569</v>
      </c>
      <c r="BO24" s="418"/>
      <c r="BP24" s="418"/>
      <c r="BQ24" s="418"/>
      <c r="BR24" s="418"/>
      <c r="BS24" s="418"/>
      <c r="BT24" s="418"/>
      <c r="BU24" s="419"/>
      <c r="BV24" s="417">
        <v>3448872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6480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637747</v>
      </c>
      <c r="BO25" s="381"/>
      <c r="BP25" s="381"/>
      <c r="BQ25" s="381"/>
      <c r="BR25" s="381"/>
      <c r="BS25" s="381"/>
      <c r="BT25" s="381"/>
      <c r="BU25" s="382"/>
      <c r="BV25" s="380">
        <v>216484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5880</v>
      </c>
      <c r="R26" s="469"/>
      <c r="S26" s="469"/>
      <c r="T26" s="469"/>
      <c r="U26" s="469"/>
      <c r="V26" s="508"/>
      <c r="W26" s="563"/>
      <c r="X26" s="551"/>
      <c r="Y26" s="552"/>
      <c r="Z26" s="467" t="s">
        <v>161</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3160</v>
      </c>
      <c r="R27" s="469"/>
      <c r="S27" s="469"/>
      <c r="T27" s="469"/>
      <c r="U27" s="469"/>
      <c r="V27" s="508"/>
      <c r="W27" s="563"/>
      <c r="X27" s="551"/>
      <c r="Y27" s="552"/>
      <c r="Z27" s="467" t="s">
        <v>164</v>
      </c>
      <c r="AA27" s="447"/>
      <c r="AB27" s="447"/>
      <c r="AC27" s="447"/>
      <c r="AD27" s="447"/>
      <c r="AE27" s="447"/>
      <c r="AF27" s="447"/>
      <c r="AG27" s="448"/>
      <c r="AH27" s="468">
        <v>1</v>
      </c>
      <c r="AI27" s="469"/>
      <c r="AJ27" s="469"/>
      <c r="AK27" s="469"/>
      <c r="AL27" s="508"/>
      <c r="AM27" s="468" t="s">
        <v>165</v>
      </c>
      <c r="AN27" s="469"/>
      <c r="AO27" s="469"/>
      <c r="AP27" s="469"/>
      <c r="AQ27" s="469"/>
      <c r="AR27" s="508"/>
      <c r="AS27" s="468" t="s">
        <v>165</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93482</v>
      </c>
      <c r="BO27" s="587"/>
      <c r="BP27" s="587"/>
      <c r="BQ27" s="587"/>
      <c r="BR27" s="587"/>
      <c r="BS27" s="587"/>
      <c r="BT27" s="587"/>
      <c r="BU27" s="588"/>
      <c r="BV27" s="586">
        <v>93482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2350</v>
      </c>
      <c r="R28" s="469"/>
      <c r="S28" s="469"/>
      <c r="T28" s="469"/>
      <c r="U28" s="469"/>
      <c r="V28" s="508"/>
      <c r="W28" s="563"/>
      <c r="X28" s="551"/>
      <c r="Y28" s="552"/>
      <c r="Z28" s="467" t="s">
        <v>168</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848363</v>
      </c>
      <c r="BO28" s="381"/>
      <c r="BP28" s="381"/>
      <c r="BQ28" s="381"/>
      <c r="BR28" s="381"/>
      <c r="BS28" s="381"/>
      <c r="BT28" s="381"/>
      <c r="BU28" s="382"/>
      <c r="BV28" s="380">
        <v>847942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8</v>
      </c>
      <c r="M29" s="469"/>
      <c r="N29" s="469"/>
      <c r="O29" s="469"/>
      <c r="P29" s="508"/>
      <c r="Q29" s="468">
        <v>2210</v>
      </c>
      <c r="R29" s="469"/>
      <c r="S29" s="469"/>
      <c r="T29" s="469"/>
      <c r="U29" s="469"/>
      <c r="V29" s="508"/>
      <c r="W29" s="564"/>
      <c r="X29" s="565"/>
      <c r="Y29" s="566"/>
      <c r="Z29" s="467" t="s">
        <v>172</v>
      </c>
      <c r="AA29" s="447"/>
      <c r="AB29" s="447"/>
      <c r="AC29" s="447"/>
      <c r="AD29" s="447"/>
      <c r="AE29" s="447"/>
      <c r="AF29" s="447"/>
      <c r="AG29" s="448"/>
      <c r="AH29" s="468">
        <v>62</v>
      </c>
      <c r="AI29" s="469"/>
      <c r="AJ29" s="469"/>
      <c r="AK29" s="469"/>
      <c r="AL29" s="508"/>
      <c r="AM29" s="468">
        <v>184261</v>
      </c>
      <c r="AN29" s="469"/>
      <c r="AO29" s="469"/>
      <c r="AP29" s="469"/>
      <c r="AQ29" s="469"/>
      <c r="AR29" s="508"/>
      <c r="AS29" s="468">
        <v>2972</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89435</v>
      </c>
      <c r="BO29" s="418"/>
      <c r="BP29" s="418"/>
      <c r="BQ29" s="418"/>
      <c r="BR29" s="418"/>
      <c r="BS29" s="418"/>
      <c r="BT29" s="418"/>
      <c r="BU29" s="419"/>
      <c r="BV29" s="417">
        <v>89211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97.4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330473</v>
      </c>
      <c r="BO30" s="587"/>
      <c r="BP30" s="587"/>
      <c r="BQ30" s="587"/>
      <c r="BR30" s="587"/>
      <c r="BS30" s="587"/>
      <c r="BT30" s="587"/>
      <c r="BU30" s="588"/>
      <c r="BV30" s="586">
        <v>272731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国民健康保険（事業勘定）</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索道事業</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鳥取県町村消防災害補償組合</v>
      </c>
      <c r="BZ34" s="599"/>
      <c r="CA34" s="599"/>
      <c r="CB34" s="599"/>
      <c r="CC34" s="599"/>
      <c r="CD34" s="599"/>
      <c r="CE34" s="599"/>
      <c r="CF34" s="599"/>
      <c r="CG34" s="599"/>
      <c r="CH34" s="599"/>
      <c r="CI34" s="599"/>
      <c r="CJ34" s="599"/>
      <c r="CK34" s="599"/>
      <c r="CL34" s="599"/>
      <c r="CM34" s="599"/>
      <c r="CN34" s="167"/>
      <c r="CO34" s="598">
        <f>IF(CQ34="","",MAX(C34:D43,U34:V43,AM34:AN43,BE34:BF43,BW34:BX43)+1)</f>
        <v>22</v>
      </c>
      <c r="CP34" s="598"/>
      <c r="CQ34" s="599" t="str">
        <f>IF('各会計、関係団体の財政状況及び健全化判断比率'!BS7="","",'各会計、関係団体の財政状況及び健全化判断比率'!BS7)</f>
        <v>江府町地域振興</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住宅新築資金等貸付事業</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国民健康保険（施設勘定）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IF('各会計、関係団体の財政状況及び健全化判断比率'!B35="","",'各会計、関係団体の財政状況及び健全化判断比率'!B35)</f>
        <v>簡易水道事業</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鳥取県町村消防災害補償組合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介護保険事業（保険事業勘定）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11</v>
      </c>
      <c r="BF36" s="598"/>
      <c r="BG36" s="599" t="str">
        <f>IF('各会計、関係団体の財政状況及び健全化判断比率'!B36="","",'各会計、関係団体の財政状況及び健全化判断比率'!B36)</f>
        <v>農業集落排水事業</v>
      </c>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鳥取県町村職員退職手当組合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介護保険事業（サービス事業勘定）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12</v>
      </c>
      <c r="BF37" s="598"/>
      <c r="BG37" s="599" t="str">
        <f>IF('各会計、関係団体の財政状況及び健全化判断比率'!B37="","",'各会計、関係団体の財政状況及び健全化判断比率'!B37)</f>
        <v>林業集落排水事業</v>
      </c>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日野町江府町日南町衛生施設組合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7</v>
      </c>
      <c r="V38" s="598"/>
      <c r="W38" s="599" t="str">
        <f>IF('各会計、関係団体の財政状況及び健全化判断比率'!B32="","",'各会計、関係団体の財政状況及び健全化判断比率'!B32)</f>
        <v>介護老人保健施設</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13</v>
      </c>
      <c r="BF38" s="598"/>
      <c r="BG38" s="599" t="str">
        <f>IF('各会計、関係団体の財政状況及び健全化判断比率'!B38="","",'各会計、関係団体の財政状況及び健全化判断比率'!B38)</f>
        <v>特定環境保全公共下水道事業</v>
      </c>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鳥取県西部広域行政管理組合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f t="shared" si="4"/>
        <v>8</v>
      </c>
      <c r="V39" s="598"/>
      <c r="W39" s="599" t="str">
        <f>IF('各会計、関係団体の財政状況及び健全化判断比率'!B33="","",'各会計、関係団体の財政状況及び健全化判断比率'!B33)</f>
        <v>後期高齢者医療</v>
      </c>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19</v>
      </c>
      <c r="BX39" s="598"/>
      <c r="BY39" s="599" t="str">
        <f>IF('各会計、関係団体の財政状況及び健全化判断比率'!B73="","",'各会計、関係団体の財政状況及び健全化判断比率'!B73)</f>
        <v>鳥取県後期高齢者医療広域連合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20</v>
      </c>
      <c r="BX40" s="598"/>
      <c r="BY40" s="599" t="str">
        <f>IF('各会計、関係団体の財政状況及び健全化判断比率'!B74="","",'各会計、関係団体の財政状況及び健全化判断比率'!B74)</f>
        <v>鳥取県後期高齢者医療広域連合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21</v>
      </c>
      <c r="BX41" s="598"/>
      <c r="BY41" s="599" t="str">
        <f>IF('各会計、関係団体の財政状況及び健全化判断比率'!B75="","",'各会計、関係団体の財政状況及び健全化判断比率'!B75)</f>
        <v>日野病院組合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4" t="s">
        <v>533</v>
      </c>
      <c r="D34" s="1184"/>
      <c r="E34" s="1185"/>
      <c r="F34" s="32">
        <v>6.36</v>
      </c>
      <c r="G34" s="33">
        <v>7.45</v>
      </c>
      <c r="H34" s="33">
        <v>8.5399999999999991</v>
      </c>
      <c r="I34" s="33">
        <v>10.42</v>
      </c>
      <c r="J34" s="34">
        <v>11.42</v>
      </c>
      <c r="K34" s="22"/>
      <c r="L34" s="22"/>
      <c r="M34" s="22"/>
      <c r="N34" s="22"/>
      <c r="O34" s="22"/>
      <c r="P34" s="22"/>
    </row>
    <row r="35" spans="1:16" ht="39" customHeight="1">
      <c r="A35" s="22"/>
      <c r="B35" s="35"/>
      <c r="C35" s="1178" t="s">
        <v>534</v>
      </c>
      <c r="D35" s="1179"/>
      <c r="E35" s="1180"/>
      <c r="F35" s="36">
        <v>1.29</v>
      </c>
      <c r="G35" s="37">
        <v>0.17</v>
      </c>
      <c r="H35" s="37">
        <v>0.46</v>
      </c>
      <c r="I35" s="37">
        <v>1.1000000000000001</v>
      </c>
      <c r="J35" s="38">
        <v>1.89</v>
      </c>
      <c r="K35" s="22"/>
      <c r="L35" s="22"/>
      <c r="M35" s="22"/>
      <c r="N35" s="22"/>
      <c r="O35" s="22"/>
      <c r="P35" s="22"/>
    </row>
    <row r="36" spans="1:16" ht="39" customHeight="1">
      <c r="A36" s="22"/>
      <c r="B36" s="35"/>
      <c r="C36" s="1178" t="s">
        <v>535</v>
      </c>
      <c r="D36" s="1179"/>
      <c r="E36" s="1180"/>
      <c r="F36" s="36">
        <v>0.77</v>
      </c>
      <c r="G36" s="37">
        <v>0.73</v>
      </c>
      <c r="H36" s="37">
        <v>0.53</v>
      </c>
      <c r="I36" s="37">
        <v>0.37</v>
      </c>
      <c r="J36" s="38">
        <v>0.27</v>
      </c>
      <c r="K36" s="22"/>
      <c r="L36" s="22"/>
      <c r="M36" s="22"/>
      <c r="N36" s="22"/>
      <c r="O36" s="22"/>
      <c r="P36" s="22"/>
    </row>
    <row r="37" spans="1:16" ht="39" customHeight="1">
      <c r="A37" s="22"/>
      <c r="B37" s="35"/>
      <c r="C37" s="1178" t="s">
        <v>536</v>
      </c>
      <c r="D37" s="1179"/>
      <c r="E37" s="1180"/>
      <c r="F37" s="36">
        <v>0.54</v>
      </c>
      <c r="G37" s="37">
        <v>0.73</v>
      </c>
      <c r="H37" s="37" t="s">
        <v>488</v>
      </c>
      <c r="I37" s="37">
        <v>0.13</v>
      </c>
      <c r="J37" s="38">
        <v>0.22</v>
      </c>
      <c r="K37" s="22"/>
      <c r="L37" s="22"/>
      <c r="M37" s="22"/>
      <c r="N37" s="22"/>
      <c r="O37" s="22"/>
      <c r="P37" s="22"/>
    </row>
    <row r="38" spans="1:16" ht="39" customHeight="1">
      <c r="A38" s="22"/>
      <c r="B38" s="35"/>
      <c r="C38" s="1178" t="s">
        <v>537</v>
      </c>
      <c r="D38" s="1179"/>
      <c r="E38" s="1180"/>
      <c r="F38" s="36">
        <v>0.13</v>
      </c>
      <c r="G38" s="37">
        <v>0.17</v>
      </c>
      <c r="H38" s="37" t="s">
        <v>488</v>
      </c>
      <c r="I38" s="37">
        <v>0.09</v>
      </c>
      <c r="J38" s="38">
        <v>0.06</v>
      </c>
      <c r="K38" s="22"/>
      <c r="L38" s="22"/>
      <c r="M38" s="22"/>
      <c r="N38" s="22"/>
      <c r="O38" s="22"/>
      <c r="P38" s="22"/>
    </row>
    <row r="39" spans="1:16" ht="39" customHeight="1">
      <c r="A39" s="22"/>
      <c r="B39" s="35"/>
      <c r="C39" s="1178" t="s">
        <v>538</v>
      </c>
      <c r="D39" s="1179"/>
      <c r="E39" s="1180"/>
      <c r="F39" s="36">
        <v>0.08</v>
      </c>
      <c r="G39" s="37">
        <v>0.08</v>
      </c>
      <c r="H39" s="37" t="s">
        <v>488</v>
      </c>
      <c r="I39" s="37">
        <v>0.11</v>
      </c>
      <c r="J39" s="38">
        <v>0.05</v>
      </c>
      <c r="K39" s="22"/>
      <c r="L39" s="22"/>
      <c r="M39" s="22"/>
      <c r="N39" s="22"/>
      <c r="O39" s="22"/>
      <c r="P39" s="22"/>
    </row>
    <row r="40" spans="1:16" ht="39" customHeight="1">
      <c r="A40" s="22"/>
      <c r="B40" s="35"/>
      <c r="C40" s="1178" t="s">
        <v>539</v>
      </c>
      <c r="D40" s="1179"/>
      <c r="E40" s="1180"/>
      <c r="F40" s="36">
        <v>0.01</v>
      </c>
      <c r="G40" s="37">
        <v>0</v>
      </c>
      <c r="H40" s="37">
        <v>0.01</v>
      </c>
      <c r="I40" s="37">
        <v>0.03</v>
      </c>
      <c r="J40" s="38">
        <v>0.04</v>
      </c>
      <c r="K40" s="22"/>
      <c r="L40" s="22"/>
      <c r="M40" s="22"/>
      <c r="N40" s="22"/>
      <c r="O40" s="22"/>
      <c r="P40" s="22"/>
    </row>
    <row r="41" spans="1:16" ht="39" customHeight="1">
      <c r="A41" s="22"/>
      <c r="B41" s="35"/>
      <c r="C41" s="1178" t="s">
        <v>540</v>
      </c>
      <c r="D41" s="1179"/>
      <c r="E41" s="1180"/>
      <c r="F41" s="36">
        <v>0.02</v>
      </c>
      <c r="G41" s="37">
        <v>0.04</v>
      </c>
      <c r="H41" s="37" t="s">
        <v>488</v>
      </c>
      <c r="I41" s="37">
        <v>0.04</v>
      </c>
      <c r="J41" s="38">
        <v>0.04</v>
      </c>
      <c r="K41" s="22"/>
      <c r="L41" s="22"/>
      <c r="M41" s="22"/>
      <c r="N41" s="22"/>
      <c r="O41" s="22"/>
      <c r="P41" s="22"/>
    </row>
    <row r="42" spans="1:16" ht="39" customHeight="1">
      <c r="A42" s="22"/>
      <c r="B42" s="39"/>
      <c r="C42" s="1178" t="s">
        <v>541</v>
      </c>
      <c r="D42" s="1179"/>
      <c r="E42" s="1180"/>
      <c r="F42" s="36" t="s">
        <v>488</v>
      </c>
      <c r="G42" s="37" t="s">
        <v>488</v>
      </c>
      <c r="H42" s="37" t="s">
        <v>542</v>
      </c>
      <c r="I42" s="37" t="s">
        <v>543</v>
      </c>
      <c r="J42" s="38" t="s">
        <v>488</v>
      </c>
      <c r="K42" s="22"/>
      <c r="L42" s="22"/>
      <c r="M42" s="22"/>
      <c r="N42" s="22"/>
      <c r="O42" s="22"/>
      <c r="P42" s="22"/>
    </row>
    <row r="43" spans="1:16" ht="39" customHeight="1" thickBot="1">
      <c r="A43" s="22"/>
      <c r="B43" s="40"/>
      <c r="C43" s="1181" t="s">
        <v>544</v>
      </c>
      <c r="D43" s="1182"/>
      <c r="E43" s="1183"/>
      <c r="F43" s="41">
        <v>2.78</v>
      </c>
      <c r="G43" s="42">
        <v>1.82</v>
      </c>
      <c r="H43" s="42">
        <v>0.6</v>
      </c>
      <c r="I43" s="42">
        <v>0.03</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4" t="s">
        <v>11</v>
      </c>
      <c r="C45" s="1195"/>
      <c r="D45" s="58"/>
      <c r="E45" s="1200" t="s">
        <v>12</v>
      </c>
      <c r="F45" s="1200"/>
      <c r="G45" s="1200"/>
      <c r="H45" s="1200"/>
      <c r="I45" s="1200"/>
      <c r="J45" s="1201"/>
      <c r="K45" s="59">
        <v>615</v>
      </c>
      <c r="L45" s="60">
        <v>547</v>
      </c>
      <c r="M45" s="60">
        <v>470</v>
      </c>
      <c r="N45" s="60">
        <v>398</v>
      </c>
      <c r="O45" s="61">
        <v>378</v>
      </c>
      <c r="P45" s="48"/>
      <c r="Q45" s="48"/>
      <c r="R45" s="48"/>
      <c r="S45" s="48"/>
      <c r="T45" s="48"/>
      <c r="U45" s="48"/>
    </row>
    <row r="46" spans="1:21" ht="30.75" customHeight="1">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c r="A48" s="48"/>
      <c r="B48" s="1196"/>
      <c r="C48" s="1197"/>
      <c r="D48" s="62"/>
      <c r="E48" s="1188" t="s">
        <v>15</v>
      </c>
      <c r="F48" s="1188"/>
      <c r="G48" s="1188"/>
      <c r="H48" s="1188"/>
      <c r="I48" s="1188"/>
      <c r="J48" s="1189"/>
      <c r="K48" s="63">
        <v>128</v>
      </c>
      <c r="L48" s="64">
        <v>132</v>
      </c>
      <c r="M48" s="64">
        <v>124</v>
      </c>
      <c r="N48" s="64">
        <v>125</v>
      </c>
      <c r="O48" s="65">
        <v>165</v>
      </c>
      <c r="P48" s="48"/>
      <c r="Q48" s="48"/>
      <c r="R48" s="48"/>
      <c r="S48" s="48"/>
      <c r="T48" s="48"/>
      <c r="U48" s="48"/>
    </row>
    <row r="49" spans="1:21" ht="30.75" customHeight="1">
      <c r="A49" s="48"/>
      <c r="B49" s="1196"/>
      <c r="C49" s="1197"/>
      <c r="D49" s="62"/>
      <c r="E49" s="1188" t="s">
        <v>16</v>
      </c>
      <c r="F49" s="1188"/>
      <c r="G49" s="1188"/>
      <c r="H49" s="1188"/>
      <c r="I49" s="1188"/>
      <c r="J49" s="1189"/>
      <c r="K49" s="63">
        <v>46</v>
      </c>
      <c r="L49" s="64">
        <v>25</v>
      </c>
      <c r="M49" s="64">
        <v>25</v>
      </c>
      <c r="N49" s="64">
        <v>24</v>
      </c>
      <c r="O49" s="65">
        <v>42</v>
      </c>
      <c r="P49" s="48"/>
      <c r="Q49" s="48"/>
      <c r="R49" s="48"/>
      <c r="S49" s="48"/>
      <c r="T49" s="48"/>
      <c r="U49" s="48"/>
    </row>
    <row r="50" spans="1:21" ht="30.75" customHeight="1">
      <c r="A50" s="48"/>
      <c r="B50" s="1196"/>
      <c r="C50" s="1197"/>
      <c r="D50" s="62"/>
      <c r="E50" s="1188" t="s">
        <v>17</v>
      </c>
      <c r="F50" s="1188"/>
      <c r="G50" s="1188"/>
      <c r="H50" s="1188"/>
      <c r="I50" s="1188"/>
      <c r="J50" s="1189"/>
      <c r="K50" s="63">
        <v>1</v>
      </c>
      <c r="L50" s="64">
        <v>0</v>
      </c>
      <c r="M50" s="64">
        <v>0</v>
      </c>
      <c r="N50" s="64">
        <v>0</v>
      </c>
      <c r="O50" s="65">
        <v>0</v>
      </c>
      <c r="P50" s="48"/>
      <c r="Q50" s="48"/>
      <c r="R50" s="48"/>
      <c r="S50" s="48"/>
      <c r="T50" s="48"/>
      <c r="U50" s="48"/>
    </row>
    <row r="51" spans="1:21" ht="30.75" customHeight="1">
      <c r="A51" s="48"/>
      <c r="B51" s="1198"/>
      <c r="C51" s="1199"/>
      <c r="D51" s="66"/>
      <c r="E51" s="1188" t="s">
        <v>18</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c r="A52" s="48"/>
      <c r="B52" s="1186" t="s">
        <v>19</v>
      </c>
      <c r="C52" s="1187"/>
      <c r="D52" s="66"/>
      <c r="E52" s="1188" t="s">
        <v>20</v>
      </c>
      <c r="F52" s="1188"/>
      <c r="G52" s="1188"/>
      <c r="H52" s="1188"/>
      <c r="I52" s="1188"/>
      <c r="J52" s="1189"/>
      <c r="K52" s="63">
        <v>546</v>
      </c>
      <c r="L52" s="64">
        <v>476</v>
      </c>
      <c r="M52" s="64">
        <v>458</v>
      </c>
      <c r="N52" s="64">
        <v>401</v>
      </c>
      <c r="O52" s="65">
        <v>390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244</v>
      </c>
      <c r="L53" s="69">
        <v>228</v>
      </c>
      <c r="M53" s="69">
        <v>161</v>
      </c>
      <c r="N53" s="69">
        <v>146</v>
      </c>
      <c r="O53" s="70">
        <v>195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202" t="s">
        <v>24</v>
      </c>
      <c r="C41" s="1203"/>
      <c r="D41" s="81"/>
      <c r="E41" s="1208" t="s">
        <v>25</v>
      </c>
      <c r="F41" s="1208"/>
      <c r="G41" s="1208"/>
      <c r="H41" s="1209"/>
      <c r="I41" s="82">
        <v>3815</v>
      </c>
      <c r="J41" s="83">
        <v>3809</v>
      </c>
      <c r="K41" s="83">
        <v>3862</v>
      </c>
      <c r="L41" s="83">
        <v>3862</v>
      </c>
      <c r="M41" s="84">
        <v>3931</v>
      </c>
    </row>
    <row r="42" spans="2:13" ht="27.75" customHeight="1">
      <c r="B42" s="1204"/>
      <c r="C42" s="1205"/>
      <c r="D42" s="85"/>
      <c r="E42" s="1210" t="s">
        <v>26</v>
      </c>
      <c r="F42" s="1210"/>
      <c r="G42" s="1210"/>
      <c r="H42" s="1211"/>
      <c r="I42" s="86">
        <v>13</v>
      </c>
      <c r="J42" s="87">
        <v>8</v>
      </c>
      <c r="K42" s="87">
        <v>4</v>
      </c>
      <c r="L42" s="87" t="s">
        <v>488</v>
      </c>
      <c r="M42" s="88" t="s">
        <v>488</v>
      </c>
    </row>
    <row r="43" spans="2:13" ht="27.75" customHeight="1">
      <c r="B43" s="1204"/>
      <c r="C43" s="1205"/>
      <c r="D43" s="85"/>
      <c r="E43" s="1210" t="s">
        <v>27</v>
      </c>
      <c r="F43" s="1210"/>
      <c r="G43" s="1210"/>
      <c r="H43" s="1211"/>
      <c r="I43" s="86">
        <v>2230</v>
      </c>
      <c r="J43" s="87">
        <v>2171</v>
      </c>
      <c r="K43" s="87">
        <v>2098</v>
      </c>
      <c r="L43" s="87">
        <v>2063</v>
      </c>
      <c r="M43" s="88">
        <v>2374</v>
      </c>
    </row>
    <row r="44" spans="2:13" ht="27.75" customHeight="1">
      <c r="B44" s="1204"/>
      <c r="C44" s="1205"/>
      <c r="D44" s="85"/>
      <c r="E44" s="1210" t="s">
        <v>28</v>
      </c>
      <c r="F44" s="1210"/>
      <c r="G44" s="1210"/>
      <c r="H44" s="1211"/>
      <c r="I44" s="86">
        <v>62</v>
      </c>
      <c r="J44" s="87">
        <v>231</v>
      </c>
      <c r="K44" s="87">
        <v>250</v>
      </c>
      <c r="L44" s="87">
        <v>244</v>
      </c>
      <c r="M44" s="88">
        <v>217</v>
      </c>
    </row>
    <row r="45" spans="2:13" ht="27.75" customHeight="1">
      <c r="B45" s="1204"/>
      <c r="C45" s="1205"/>
      <c r="D45" s="85"/>
      <c r="E45" s="1210" t="s">
        <v>29</v>
      </c>
      <c r="F45" s="1210"/>
      <c r="G45" s="1210"/>
      <c r="H45" s="1211"/>
      <c r="I45" s="86">
        <v>263</v>
      </c>
      <c r="J45" s="87">
        <v>243</v>
      </c>
      <c r="K45" s="87">
        <v>132</v>
      </c>
      <c r="L45" s="87">
        <v>125</v>
      </c>
      <c r="M45" s="88">
        <v>21</v>
      </c>
    </row>
    <row r="46" spans="2:13" ht="27.75" customHeight="1">
      <c r="B46" s="1204"/>
      <c r="C46" s="1205"/>
      <c r="D46" s="89"/>
      <c r="E46" s="1210" t="s">
        <v>30</v>
      </c>
      <c r="F46" s="1210"/>
      <c r="G46" s="1210"/>
      <c r="H46" s="1211"/>
      <c r="I46" s="86">
        <v>9</v>
      </c>
      <c r="J46" s="87">
        <v>8</v>
      </c>
      <c r="K46" s="87">
        <v>7</v>
      </c>
      <c r="L46" s="87">
        <v>6</v>
      </c>
      <c r="M46" s="88">
        <v>5</v>
      </c>
    </row>
    <row r="47" spans="2:13" ht="27.75" customHeight="1">
      <c r="B47" s="1204"/>
      <c r="C47" s="1205"/>
      <c r="D47" s="90"/>
      <c r="E47" s="1212" t="s">
        <v>31</v>
      </c>
      <c r="F47" s="1213"/>
      <c r="G47" s="1213"/>
      <c r="H47" s="1214"/>
      <c r="I47" s="86" t="s">
        <v>488</v>
      </c>
      <c r="J47" s="87" t="s">
        <v>488</v>
      </c>
      <c r="K47" s="87" t="s">
        <v>488</v>
      </c>
      <c r="L47" s="87" t="s">
        <v>488</v>
      </c>
      <c r="M47" s="88" t="s">
        <v>488</v>
      </c>
    </row>
    <row r="48" spans="2:13" ht="27.75" customHeight="1">
      <c r="B48" s="1204"/>
      <c r="C48" s="1205"/>
      <c r="D48" s="85"/>
      <c r="E48" s="1210" t="s">
        <v>32</v>
      </c>
      <c r="F48" s="1210"/>
      <c r="G48" s="1210"/>
      <c r="H48" s="1211"/>
      <c r="I48" s="86" t="s">
        <v>488</v>
      </c>
      <c r="J48" s="87" t="s">
        <v>488</v>
      </c>
      <c r="K48" s="87" t="s">
        <v>488</v>
      </c>
      <c r="L48" s="87" t="s">
        <v>488</v>
      </c>
      <c r="M48" s="88" t="s">
        <v>488</v>
      </c>
    </row>
    <row r="49" spans="2:13" ht="27.75" customHeight="1">
      <c r="B49" s="1206"/>
      <c r="C49" s="1207"/>
      <c r="D49" s="85"/>
      <c r="E49" s="1210" t="s">
        <v>33</v>
      </c>
      <c r="F49" s="1210"/>
      <c r="G49" s="1210"/>
      <c r="H49" s="1211"/>
      <c r="I49" s="86" t="s">
        <v>488</v>
      </c>
      <c r="J49" s="87" t="s">
        <v>488</v>
      </c>
      <c r="K49" s="87" t="s">
        <v>488</v>
      </c>
      <c r="L49" s="87">
        <v>2</v>
      </c>
      <c r="M49" s="88" t="s">
        <v>488</v>
      </c>
    </row>
    <row r="50" spans="2:13" ht="27.75" customHeight="1">
      <c r="B50" s="1215" t="s">
        <v>34</v>
      </c>
      <c r="C50" s="1216"/>
      <c r="D50" s="91"/>
      <c r="E50" s="1210" t="s">
        <v>35</v>
      </c>
      <c r="F50" s="1210"/>
      <c r="G50" s="1210"/>
      <c r="H50" s="1211"/>
      <c r="I50" s="86">
        <v>1238</v>
      </c>
      <c r="J50" s="87">
        <v>1257</v>
      </c>
      <c r="K50" s="87">
        <v>1115</v>
      </c>
      <c r="L50" s="87">
        <v>1237</v>
      </c>
      <c r="M50" s="88">
        <v>1295</v>
      </c>
    </row>
    <row r="51" spans="2:13" ht="27.75" customHeight="1">
      <c r="B51" s="1204"/>
      <c r="C51" s="1205"/>
      <c r="D51" s="85"/>
      <c r="E51" s="1210" t="s">
        <v>36</v>
      </c>
      <c r="F51" s="1210"/>
      <c r="G51" s="1210"/>
      <c r="H51" s="1211"/>
      <c r="I51" s="86">
        <v>52</v>
      </c>
      <c r="J51" s="87">
        <v>36</v>
      </c>
      <c r="K51" s="87">
        <v>31</v>
      </c>
      <c r="L51" s="87">
        <v>32</v>
      </c>
      <c r="M51" s="88">
        <v>34</v>
      </c>
    </row>
    <row r="52" spans="2:13" ht="27.75" customHeight="1">
      <c r="B52" s="1206"/>
      <c r="C52" s="1207"/>
      <c r="D52" s="85"/>
      <c r="E52" s="1210" t="s">
        <v>37</v>
      </c>
      <c r="F52" s="1210"/>
      <c r="G52" s="1210"/>
      <c r="H52" s="1211"/>
      <c r="I52" s="86">
        <v>3978</v>
      </c>
      <c r="J52" s="87">
        <v>3851</v>
      </c>
      <c r="K52" s="87">
        <v>3919</v>
      </c>
      <c r="L52" s="87">
        <v>3949</v>
      </c>
      <c r="M52" s="88">
        <v>4129</v>
      </c>
    </row>
    <row r="53" spans="2:13" ht="27.75" customHeight="1" thickBot="1">
      <c r="B53" s="1217" t="s">
        <v>21</v>
      </c>
      <c r="C53" s="1218"/>
      <c r="D53" s="92"/>
      <c r="E53" s="1219" t="s">
        <v>38</v>
      </c>
      <c r="F53" s="1219"/>
      <c r="G53" s="1219"/>
      <c r="H53" s="1220"/>
      <c r="I53" s="93">
        <v>1125</v>
      </c>
      <c r="J53" s="94">
        <v>1327</v>
      </c>
      <c r="K53" s="94">
        <v>1288</v>
      </c>
      <c r="L53" s="94">
        <v>1084</v>
      </c>
      <c r="M53" s="95">
        <v>1090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9"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563</v>
      </c>
      <c r="C41" s="248"/>
      <c r="D41" s="248"/>
      <c r="E41" s="248"/>
      <c r="F41" s="248"/>
      <c r="G41" s="248"/>
      <c r="H41" s="248"/>
      <c r="I41" s="248"/>
      <c r="J41" s="248"/>
      <c r="K41" s="248"/>
      <c r="L41" s="248"/>
      <c r="M41" s="248"/>
      <c r="N41" s="248"/>
      <c r="O41" s="248"/>
      <c r="P41" s="249"/>
    </row>
    <row r="42" spans="2:17">
      <c r="B42" s="250"/>
      <c r="C42" s="246"/>
      <c r="D42" s="246"/>
      <c r="E42" s="246"/>
      <c r="F42" s="246"/>
      <c r="G42" s="353" t="s">
        <v>564</v>
      </c>
      <c r="I42" s="354"/>
      <c r="J42" s="354"/>
      <c r="K42" s="354"/>
      <c r="L42" s="246"/>
      <c r="M42" s="246"/>
      <c r="N42" s="246"/>
      <c r="O42" s="246"/>
    </row>
    <row r="43" spans="2:17">
      <c r="B43" s="250"/>
      <c r="C43" s="246"/>
      <c r="D43" s="246"/>
      <c r="E43" s="246"/>
      <c r="F43" s="246"/>
      <c r="G43" s="1235" t="s">
        <v>572</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565</v>
      </c>
    </row>
    <row r="50" spans="1:17">
      <c r="B50" s="250"/>
      <c r="C50" s="246"/>
      <c r="D50" s="246"/>
      <c r="E50" s="246"/>
      <c r="F50" s="246"/>
      <c r="G50" s="1244"/>
      <c r="H50" s="1245"/>
      <c r="I50" s="1245"/>
      <c r="J50" s="1246"/>
      <c r="K50" s="356" t="s">
        <v>527</v>
      </c>
      <c r="L50" s="356" t="s">
        <v>528</v>
      </c>
      <c r="M50" s="356" t="s">
        <v>529</v>
      </c>
      <c r="N50" s="356" t="s">
        <v>530</v>
      </c>
      <c r="O50" s="356" t="s">
        <v>531</v>
      </c>
    </row>
    <row r="51" spans="1:17">
      <c r="B51" s="250"/>
      <c r="C51" s="246"/>
      <c r="D51" s="246"/>
      <c r="E51" s="246"/>
      <c r="F51" s="246"/>
      <c r="G51" s="1247" t="s">
        <v>566</v>
      </c>
      <c r="H51" s="1248"/>
      <c r="I51" s="1253" t="s">
        <v>567</v>
      </c>
      <c r="J51" s="1253"/>
      <c r="K51" s="1255"/>
      <c r="L51" s="1255"/>
      <c r="M51" s="1255"/>
      <c r="N51" s="1221">
        <v>63.2</v>
      </c>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573</v>
      </c>
      <c r="J53" s="1233"/>
      <c r="K53" s="1256"/>
      <c r="L53" s="1256"/>
      <c r="M53" s="1256"/>
      <c r="N53" s="1225">
        <v>55.8</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568</v>
      </c>
      <c r="H55" s="1228"/>
      <c r="I55" s="1233" t="s">
        <v>567</v>
      </c>
      <c r="J55" s="1233"/>
      <c r="K55" s="1255"/>
      <c r="L55" s="1255"/>
      <c r="M55" s="1255"/>
      <c r="N55" s="1221">
        <v>0</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573</v>
      </c>
      <c r="J57" s="1223"/>
      <c r="K57" s="1256"/>
      <c r="L57" s="1256"/>
      <c r="M57" s="1256"/>
      <c r="N57" s="1225">
        <v>54.2</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569</v>
      </c>
      <c r="C63" s="246"/>
      <c r="D63" s="246"/>
      <c r="E63" s="246"/>
      <c r="F63" s="246"/>
      <c r="G63" s="246"/>
      <c r="H63" s="246"/>
      <c r="I63" s="246"/>
      <c r="J63" s="246"/>
      <c r="K63" s="246"/>
      <c r="L63" s="246"/>
      <c r="M63" s="246"/>
      <c r="N63" s="246"/>
      <c r="O63" s="246"/>
    </row>
    <row r="64" spans="1:17">
      <c r="B64" s="250"/>
      <c r="C64" s="246"/>
      <c r="D64" s="246"/>
      <c r="E64" s="246"/>
      <c r="F64" s="246"/>
      <c r="G64" s="353" t="s">
        <v>564</v>
      </c>
      <c r="I64" s="354"/>
      <c r="J64" s="354"/>
      <c r="K64" s="354"/>
      <c r="L64" s="246"/>
      <c r="M64" s="246"/>
      <c r="N64" s="246"/>
      <c r="O64" s="246"/>
    </row>
    <row r="65" spans="2:30">
      <c r="B65" s="250"/>
      <c r="C65" s="246"/>
      <c r="D65" s="246"/>
      <c r="E65" s="246"/>
      <c r="F65" s="246"/>
      <c r="G65" s="1235" t="s">
        <v>574</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570</v>
      </c>
      <c r="I71" s="370"/>
      <c r="J71" s="366"/>
      <c r="K71" s="366"/>
      <c r="L71" s="367"/>
      <c r="M71" s="366"/>
      <c r="N71" s="367"/>
      <c r="O71" s="368"/>
    </row>
    <row r="72" spans="2:30">
      <c r="B72" s="250"/>
      <c r="C72" s="246"/>
      <c r="D72" s="246"/>
      <c r="E72" s="246"/>
      <c r="F72" s="246"/>
      <c r="G72" s="1244"/>
      <c r="H72" s="1245"/>
      <c r="I72" s="1245"/>
      <c r="J72" s="1246"/>
      <c r="K72" s="356" t="s">
        <v>527</v>
      </c>
      <c r="L72" s="356" t="s">
        <v>528</v>
      </c>
      <c r="M72" s="356" t="s">
        <v>529</v>
      </c>
      <c r="N72" s="356" t="s">
        <v>530</v>
      </c>
      <c r="O72" s="356" t="s">
        <v>531</v>
      </c>
    </row>
    <row r="73" spans="2:30">
      <c r="B73" s="250"/>
      <c r="C73" s="246"/>
      <c r="D73" s="246"/>
      <c r="E73" s="246"/>
      <c r="F73" s="246"/>
      <c r="G73" s="1247" t="s">
        <v>566</v>
      </c>
      <c r="H73" s="1248"/>
      <c r="I73" s="1253" t="s">
        <v>567</v>
      </c>
      <c r="J73" s="1253"/>
      <c r="K73" s="1234">
        <v>66.8</v>
      </c>
      <c r="L73" s="1234">
        <v>80.5</v>
      </c>
      <c r="M73" s="1221">
        <v>80.2</v>
      </c>
      <c r="N73" s="1221">
        <v>63.2</v>
      </c>
      <c r="O73" s="1221">
        <v>65.099999999999994</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571</v>
      </c>
      <c r="J75" s="1233"/>
      <c r="K75" s="1225">
        <v>17</v>
      </c>
      <c r="L75" s="1225">
        <v>15.4</v>
      </c>
      <c r="M75" s="1225">
        <v>12.7</v>
      </c>
      <c r="N75" s="1225">
        <v>10.7</v>
      </c>
      <c r="O75" s="1225">
        <v>10</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568</v>
      </c>
      <c r="H77" s="1228"/>
      <c r="I77" s="1233" t="s">
        <v>567</v>
      </c>
      <c r="J77" s="1233"/>
      <c r="K77" s="1234">
        <v>0</v>
      </c>
      <c r="L77" s="1234">
        <v>0</v>
      </c>
      <c r="M77" s="1221">
        <v>0</v>
      </c>
      <c r="N77" s="1221">
        <v>0</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571</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526</v>
      </c>
      <c r="G2" s="113"/>
      <c r="H2" s="114"/>
    </row>
    <row r="3" spans="1:8">
      <c r="A3" s="110" t="s">
        <v>519</v>
      </c>
      <c r="B3" s="115"/>
      <c r="C3" s="116"/>
      <c r="D3" s="117">
        <v>86312</v>
      </c>
      <c r="E3" s="118"/>
      <c r="F3" s="119">
        <v>228305</v>
      </c>
      <c r="G3" s="120"/>
      <c r="H3" s="121"/>
    </row>
    <row r="4" spans="1:8">
      <c r="A4" s="122"/>
      <c r="B4" s="123"/>
      <c r="C4" s="124"/>
      <c r="D4" s="125">
        <v>36482</v>
      </c>
      <c r="E4" s="126"/>
      <c r="F4" s="127">
        <v>86611</v>
      </c>
      <c r="G4" s="128"/>
      <c r="H4" s="129"/>
    </row>
    <row r="5" spans="1:8">
      <c r="A5" s="110" t="s">
        <v>521</v>
      </c>
      <c r="B5" s="115"/>
      <c r="C5" s="116"/>
      <c r="D5" s="117">
        <v>463806</v>
      </c>
      <c r="E5" s="118"/>
      <c r="F5" s="119">
        <v>316331</v>
      </c>
      <c r="G5" s="120"/>
      <c r="H5" s="121"/>
    </row>
    <row r="6" spans="1:8">
      <c r="A6" s="122"/>
      <c r="B6" s="123"/>
      <c r="C6" s="124"/>
      <c r="D6" s="125">
        <v>124893</v>
      </c>
      <c r="E6" s="126"/>
      <c r="F6" s="127">
        <v>106387</v>
      </c>
      <c r="G6" s="128"/>
      <c r="H6" s="129"/>
    </row>
    <row r="7" spans="1:8">
      <c r="A7" s="110" t="s">
        <v>522</v>
      </c>
      <c r="B7" s="115"/>
      <c r="C7" s="116"/>
      <c r="D7" s="117">
        <v>260835</v>
      </c>
      <c r="E7" s="118"/>
      <c r="F7" s="119">
        <v>333013</v>
      </c>
      <c r="G7" s="120"/>
      <c r="H7" s="121"/>
    </row>
    <row r="8" spans="1:8">
      <c r="A8" s="122"/>
      <c r="B8" s="123"/>
      <c r="C8" s="124"/>
      <c r="D8" s="125">
        <v>203114</v>
      </c>
      <c r="E8" s="126"/>
      <c r="F8" s="127">
        <v>126732</v>
      </c>
      <c r="G8" s="128"/>
      <c r="H8" s="129"/>
    </row>
    <row r="9" spans="1:8">
      <c r="A9" s="110" t="s">
        <v>523</v>
      </c>
      <c r="B9" s="115"/>
      <c r="C9" s="116"/>
      <c r="D9" s="117">
        <v>96481</v>
      </c>
      <c r="E9" s="118"/>
      <c r="F9" s="119">
        <v>280458</v>
      </c>
      <c r="G9" s="120"/>
      <c r="H9" s="121"/>
    </row>
    <row r="10" spans="1:8">
      <c r="A10" s="122"/>
      <c r="B10" s="123"/>
      <c r="C10" s="124"/>
      <c r="D10" s="125">
        <v>59002</v>
      </c>
      <c r="E10" s="126"/>
      <c r="F10" s="127">
        <v>127286</v>
      </c>
      <c r="G10" s="128"/>
      <c r="H10" s="129"/>
    </row>
    <row r="11" spans="1:8">
      <c r="A11" s="110" t="s">
        <v>524</v>
      </c>
      <c r="B11" s="115"/>
      <c r="C11" s="116"/>
      <c r="D11" s="117">
        <v>50967</v>
      </c>
      <c r="E11" s="118"/>
      <c r="F11" s="119">
        <v>291945</v>
      </c>
      <c r="G11" s="120"/>
      <c r="H11" s="121"/>
    </row>
    <row r="12" spans="1:8">
      <c r="A12" s="122"/>
      <c r="B12" s="123"/>
      <c r="C12" s="130"/>
      <c r="D12" s="125">
        <v>29806</v>
      </c>
      <c r="E12" s="126"/>
      <c r="F12" s="127">
        <v>127651</v>
      </c>
      <c r="G12" s="128"/>
      <c r="H12" s="129"/>
    </row>
    <row r="13" spans="1:8">
      <c r="A13" s="110"/>
      <c r="B13" s="115"/>
      <c r="C13" s="131"/>
      <c r="D13" s="132">
        <v>191680</v>
      </c>
      <c r="E13" s="133"/>
      <c r="F13" s="134">
        <v>290010</v>
      </c>
      <c r="G13" s="135"/>
      <c r="H13" s="121"/>
    </row>
    <row r="14" spans="1:8">
      <c r="A14" s="122"/>
      <c r="B14" s="123"/>
      <c r="C14" s="124"/>
      <c r="D14" s="125">
        <v>90659</v>
      </c>
      <c r="E14" s="126"/>
      <c r="F14" s="127">
        <v>114933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6.37</v>
      </c>
      <c r="C19" s="136">
        <f>ROUND(VALUE(SUBSTITUTE(実質収支比率等に係る経年分析!G$48,"▲","-")),2)</f>
        <v>7.46</v>
      </c>
      <c r="D19" s="136">
        <f>ROUND(VALUE(SUBSTITUTE(実質収支比率等に係る経年分析!H$48,"▲","-")),2)</f>
        <v>8.57</v>
      </c>
      <c r="E19" s="136">
        <f>ROUND(VALUE(SUBSTITUTE(実質収支比率等に係る経年分析!I$48,"▲","-")),2)</f>
        <v>10.46</v>
      </c>
      <c r="F19" s="136">
        <f>ROUND(VALUE(SUBSTITUTE(実質収支比率等に係る経年分析!J$48,"▲","-")),2)</f>
        <v>11.47</v>
      </c>
    </row>
    <row r="20" spans="1:11">
      <c r="A20" s="136" t="s">
        <v>43</v>
      </c>
      <c r="B20" s="136">
        <f>ROUND(VALUE(SUBSTITUTE(実質収支比率等に係る経年分析!F$47,"▲","-")),2)</f>
        <v>39.67</v>
      </c>
      <c r="C20" s="136">
        <f>ROUND(VALUE(SUBSTITUTE(実質収支比率等に係る経年分析!G$47,"▲","-")),2)</f>
        <v>44.05</v>
      </c>
      <c r="D20" s="136">
        <f>ROUND(VALUE(SUBSTITUTE(実質収支比率等に係る経年分析!H$47,"▲","-")),2)</f>
        <v>38.880000000000003</v>
      </c>
      <c r="E20" s="136">
        <f>ROUND(VALUE(SUBSTITUTE(実質収支比率等に係る経年分析!I$47,"▲","-")),2)</f>
        <v>40.28</v>
      </c>
      <c r="F20" s="136">
        <f>ROUND(VALUE(SUBSTITUTE(実質収支比率等に係る経年分析!J$47,"▲","-")),2)</f>
        <v>41.28</v>
      </c>
    </row>
    <row r="21" spans="1:11">
      <c r="A21" s="136" t="s">
        <v>44</v>
      </c>
      <c r="B21" s="136">
        <f>IF(ISNUMBER(VALUE(SUBSTITUTE(実質収支比率等に係る経年分析!F$49,"▲","-"))),ROUND(VALUE(SUBSTITUTE(実質収支比率等に係る経年分析!F$49,"▲","-")),2),NA())</f>
        <v>10.029999999999999</v>
      </c>
      <c r="C21" s="136">
        <f>IF(ISNUMBER(VALUE(SUBSTITUTE(実質収支比率等に係る経年分析!G$49,"▲","-"))),ROUND(VALUE(SUBSTITUTE(実質収支比率等に係る経年分析!G$49,"▲","-")),2),NA())</f>
        <v>3.29</v>
      </c>
      <c r="D21" s="136">
        <f>IF(ISNUMBER(VALUE(SUBSTITUTE(実質収支比率等に係る経年分析!H$49,"▲","-"))),ROUND(VALUE(SUBSTITUTE(実質収支比率等に係る経年分析!H$49,"▲","-")),2),NA())</f>
        <v>-5.55</v>
      </c>
      <c r="E21" s="136">
        <f>IF(ISNUMBER(VALUE(SUBSTITUTE(実質収支比率等に係る経年分析!I$49,"▲","-"))),ROUND(VALUE(SUBSTITUTE(実質収支比率等に係る経年分析!I$49,"▲","-")),2),NA())</f>
        <v>4.43</v>
      </c>
      <c r="F21" s="136">
        <f>IF(ISNUMBER(VALUE(SUBSTITUTE(実質収支比率等に係る経年分析!J$49,"▲","-"))),ROUND(VALUE(SUBSTITUTE(実質収支比率等に係る経年分析!J$49,"▲","-")),2),NA())</f>
        <v>0.77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2.78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1.82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0.06</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f>IF(ROUND(VALUE(SUBSTITUTE(連結実質赤字比率に係る赤字・黒字の構成分析!H$42,"▲", "-")), 2) &lt; 0, ABS(ROUND(VALUE(SUBSTITUTE(連結実質赤字比率に係る赤字・黒字の構成分析!H$42,"▲", "-")), 2)), NA())</f>
        <v>2.2000000000000002</v>
      </c>
      <c r="G28" s="137" t="e">
        <f>IF(ROUND(VALUE(SUBSTITUTE(連結実質赤字比率に係る赤字・黒字の構成分析!H$42,"▲", "-")), 2) &gt;= 0, ABS(ROUND(VALUE(SUBSTITUTE(連結実質赤字比率に係る赤字・黒字の構成分析!H$42,"▲", "-")), 2)), NA())</f>
        <v>#N/A</v>
      </c>
      <c r="H28" s="137">
        <f>IF(ROUND(VALUE(SUBSTITUTE(連結実質赤字比率に係る赤字・黒字の構成分析!I$42,"▲", "-")), 2) &lt; 0, ABS(ROUND(VALUE(SUBSTITUTE(連結実質赤字比率に係る赤字・黒字の構成分析!I$42,"▲", "-")), 2)), NA())</f>
        <v>1.07</v>
      </c>
      <c r="I28" s="137" t="e">
        <f>IF(ROUND(VALUE(SUBSTITUTE(連結実質赤字比率に係る赤字・黒字の構成分析!I$42,"▲", "-")), 2) &gt;= 0, ABS(ROUND(VALUE(SUBSTITUTE(連結実質赤字比率に係る赤字・黒字の構成分析!I$42,"▲", "-")), 2)), NA())</f>
        <v>#N/A</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林業集落排水事業</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c r="A30" s="137" t="str">
        <f>IF(連結実質赤字比率に係る赤字・黒字の構成分析!C$40="",NA(),連結実質赤字比率に係る赤字・黒字の構成分析!C$40)</f>
        <v>住宅新築資金等貸付事業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簡易水道事業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c r="A32" s="137" t="str">
        <f>IF(連結実質赤字比率に係る赤字・黒字の構成分析!C$38="",NA(),連結実質赤字比率に係る赤字・黒字の構成分析!C$38)</f>
        <v>特定環境保全公共下水道事業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0.17</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c r="A33" s="137" t="str">
        <f>IF(連結実質赤字比率に係る赤字・黒字の構成分析!C$37="",NA(),連結実質赤字比率に係る赤字・黒字の構成分析!C$37)</f>
        <v>農業集落排水事業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0.73</v>
      </c>
      <c r="F33" s="137" t="e">
        <f>IF(ROUND(VALUE(SUBSTITUTE(連結実質赤字比率に係る赤字・黒字の構成分析!H$37,"▲", "-")), 2) &lt; 0, ABS(ROUND(VALUE(SUBSTITUTE(連結実質赤字比率に係る赤字・黒字の構成分析!H$37,"▲", "-")), 2)), NA())</f>
        <v>#VALUE!</v>
      </c>
      <c r="G33" s="137" t="e">
        <f>IF(ROUND(VALUE(SUBSTITUTE(連結実質赤字比率に係る赤字・黒字の構成分析!H$37,"▲", "-")), 2) &gt;= 0, ABS(ROUND(VALUE(SUBSTITUTE(連結実質赤字比率に係る赤字・黒字の構成分析!H$37,"▲", "-")), 2)), NA())</f>
        <v>#VALUE!</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0.22</v>
      </c>
    </row>
    <row r="34" spans="1:16">
      <c r="A34" s="137" t="str">
        <f>IF(連結実質赤字比率に係る赤字・黒字の構成分析!C$36="",NA(),連結実質赤字比率に係る赤字・黒字の構成分析!C$36)</f>
        <v>国民健康保険（施設勘定）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0.27</v>
      </c>
    </row>
    <row r="35" spans="1:16">
      <c r="A35" s="137" t="str">
        <f>IF(連結実質赤字比率に係る赤字・黒字の構成分析!C$35="",NA(),連結実質赤字比率に係る赤字・黒字の構成分析!C$35)</f>
        <v>介護保険事業（保険事業勘定）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0.17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0.46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1.1000000000000001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1.89</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6.36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7.45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8.5399999999999991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10.42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11.42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546</v>
      </c>
      <c r="E42" s="138"/>
      <c r="F42" s="138"/>
      <c r="G42" s="138">
        <f>'実質公債費比率（分子）の構造'!L$52</f>
        <v>476</v>
      </c>
      <c r="H42" s="138"/>
      <c r="I42" s="138"/>
      <c r="J42" s="138">
        <f>'実質公債費比率（分子）の構造'!M$52</f>
        <v>458</v>
      </c>
      <c r="K42" s="138"/>
      <c r="L42" s="138"/>
      <c r="M42" s="138">
        <f>'実質公債費比率（分子）の構造'!N$52</f>
        <v>401</v>
      </c>
      <c r="N42" s="138"/>
      <c r="O42" s="138"/>
      <c r="P42" s="138">
        <f>'実質公債費比率（分子）の構造'!O$52</f>
        <v>390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c r="A45" s="138" t="s">
        <v>54</v>
      </c>
      <c r="B45" s="138">
        <f>'実質公債費比率（分子）の構造'!K$49</f>
        <v>46</v>
      </c>
      <c r="C45" s="138"/>
      <c r="D45" s="138"/>
      <c r="E45" s="138">
        <f>'実質公債費比率（分子）の構造'!L$49</f>
        <v>25</v>
      </c>
      <c r="F45" s="138"/>
      <c r="G45" s="138"/>
      <c r="H45" s="138">
        <f>'実質公債費比率（分子）の構造'!M$49</f>
        <v>25</v>
      </c>
      <c r="I45" s="138"/>
      <c r="J45" s="138"/>
      <c r="K45" s="138">
        <f>'実質公債費比率（分子）の構造'!N$49</f>
        <v>24</v>
      </c>
      <c r="L45" s="138"/>
      <c r="M45" s="138"/>
      <c r="N45" s="138">
        <f>'実質公債費比率（分子）の構造'!O$49</f>
        <v>42</v>
      </c>
      <c r="O45" s="138"/>
      <c r="P45" s="138"/>
    </row>
    <row r="46" spans="1:16">
      <c r="A46" s="138" t="s">
        <v>55</v>
      </c>
      <c r="B46" s="138">
        <f>'実質公債費比率（分子）の構造'!K$48</f>
        <v>128</v>
      </c>
      <c r="C46" s="138"/>
      <c r="D46" s="138"/>
      <c r="E46" s="138">
        <f>'実質公債費比率（分子）の構造'!L$48</f>
        <v>132</v>
      </c>
      <c r="F46" s="138"/>
      <c r="G46" s="138"/>
      <c r="H46" s="138">
        <f>'実質公債費比率（分子）の構造'!M$48</f>
        <v>124</v>
      </c>
      <c r="I46" s="138"/>
      <c r="J46" s="138"/>
      <c r="K46" s="138">
        <f>'実質公債費比率（分子）の構造'!N$48</f>
        <v>125</v>
      </c>
      <c r="L46" s="138"/>
      <c r="M46" s="138"/>
      <c r="N46" s="138">
        <f>'実質公債費比率（分子）の構造'!O$48</f>
        <v>165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615</v>
      </c>
      <c r="C49" s="138"/>
      <c r="D49" s="138"/>
      <c r="E49" s="138">
        <f>'実質公債費比率（分子）の構造'!L$45</f>
        <v>547</v>
      </c>
      <c r="F49" s="138"/>
      <c r="G49" s="138"/>
      <c r="H49" s="138">
        <f>'実質公債費比率（分子）の構造'!M$45</f>
        <v>470</v>
      </c>
      <c r="I49" s="138"/>
      <c r="J49" s="138"/>
      <c r="K49" s="138">
        <f>'実質公債費比率（分子）の構造'!N$45</f>
        <v>398</v>
      </c>
      <c r="L49" s="138"/>
      <c r="M49" s="138"/>
      <c r="N49" s="138">
        <f>'実質公債費比率（分子）の構造'!O$45</f>
        <v>378</v>
      </c>
      <c r="O49" s="138"/>
      <c r="P49" s="138"/>
    </row>
    <row r="50" spans="1:16">
      <c r="A50" s="138" t="s">
        <v>59</v>
      </c>
      <c r="B50" s="138" t="e">
        <f>NA()</f>
        <v>#N/A</v>
      </c>
      <c r="C50" s="138">
        <f>IF(ISNUMBER('実質公債費比率（分子）の構造'!K$53),'実質公債費比率（分子）の構造'!K$53,NA())</f>
        <v>244</v>
      </c>
      <c r="D50" s="138" t="e">
        <f>NA()</f>
        <v>#N/A</v>
      </c>
      <c r="E50" s="138" t="e">
        <f>NA()</f>
        <v>#N/A</v>
      </c>
      <c r="F50" s="138">
        <f>IF(ISNUMBER('実質公債費比率（分子）の構造'!L$53),'実質公債費比率（分子）の構造'!L$53,NA())</f>
        <v>228</v>
      </c>
      <c r="G50" s="138" t="e">
        <f>NA()</f>
        <v>#N/A</v>
      </c>
      <c r="H50" s="138" t="e">
        <f>NA()</f>
        <v>#N/A</v>
      </c>
      <c r="I50" s="138">
        <f>IF(ISNUMBER('実質公債費比率（分子）の構造'!M$53),'実質公債費比率（分子）の構造'!M$53,NA())</f>
        <v>161</v>
      </c>
      <c r="J50" s="138" t="e">
        <f>NA()</f>
        <v>#N/A</v>
      </c>
      <c r="K50" s="138" t="e">
        <f>NA()</f>
        <v>#N/A</v>
      </c>
      <c r="L50" s="138">
        <f>IF(ISNUMBER('実質公債費比率（分子）の構造'!N$53),'実質公債費比率（分子）の構造'!N$53,NA())</f>
        <v>146</v>
      </c>
      <c r="M50" s="138" t="e">
        <f>NA()</f>
        <v>#N/A</v>
      </c>
      <c r="N50" s="138" t="e">
        <f>NA()</f>
        <v>#N/A</v>
      </c>
      <c r="O50" s="138">
        <f>IF(ISNUMBER('実質公債費比率（分子）の構造'!O$53),'実質公債費比率（分子）の構造'!O$53,NA())</f>
        <v>195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3978</v>
      </c>
      <c r="E56" s="137"/>
      <c r="F56" s="137"/>
      <c r="G56" s="137">
        <f>'将来負担比率（分子）の構造'!J$52</f>
        <v>3851</v>
      </c>
      <c r="H56" s="137"/>
      <c r="I56" s="137"/>
      <c r="J56" s="137">
        <f>'将来負担比率（分子）の構造'!K$52</f>
        <v>3919</v>
      </c>
      <c r="K56" s="137"/>
      <c r="L56" s="137"/>
      <c r="M56" s="137">
        <f>'将来負担比率（分子）の構造'!L$52</f>
        <v>3949</v>
      </c>
      <c r="N56" s="137"/>
      <c r="O56" s="137"/>
      <c r="P56" s="137">
        <f>'将来負担比率（分子）の構造'!M$52</f>
        <v>4129</v>
      </c>
    </row>
    <row r="57" spans="1:16">
      <c r="A57" s="137" t="s">
        <v>36</v>
      </c>
      <c r="B57" s="137"/>
      <c r="C57" s="137"/>
      <c r="D57" s="137">
        <f>'将来負担比率（分子）の構造'!I$51</f>
        <v>52</v>
      </c>
      <c r="E57" s="137"/>
      <c r="F57" s="137"/>
      <c r="G57" s="137">
        <f>'将来負担比率（分子）の構造'!J$51</f>
        <v>36</v>
      </c>
      <c r="H57" s="137"/>
      <c r="I57" s="137"/>
      <c r="J57" s="137">
        <f>'将来負担比率（分子）の構造'!K$51</f>
        <v>31</v>
      </c>
      <c r="K57" s="137"/>
      <c r="L57" s="137"/>
      <c r="M57" s="137">
        <f>'将来負担比率（分子）の構造'!L$51</f>
        <v>32</v>
      </c>
      <c r="N57" s="137"/>
      <c r="O57" s="137"/>
      <c r="P57" s="137">
        <f>'将来負担比率（分子）の構造'!M$51</f>
        <v>34</v>
      </c>
    </row>
    <row r="58" spans="1:16">
      <c r="A58" s="137" t="s">
        <v>35</v>
      </c>
      <c r="B58" s="137"/>
      <c r="C58" s="137"/>
      <c r="D58" s="137">
        <f>'将来負担比率（分子）の構造'!I$50</f>
        <v>1238</v>
      </c>
      <c r="E58" s="137"/>
      <c r="F58" s="137"/>
      <c r="G58" s="137">
        <f>'将来負担比率（分子）の構造'!J$50</f>
        <v>1257</v>
      </c>
      <c r="H58" s="137"/>
      <c r="I58" s="137"/>
      <c r="J58" s="137">
        <f>'将来負担比率（分子）の構造'!K$50</f>
        <v>1115</v>
      </c>
      <c r="K58" s="137"/>
      <c r="L58" s="137"/>
      <c r="M58" s="137">
        <f>'将来負担比率（分子）の構造'!L$50</f>
        <v>1237</v>
      </c>
      <c r="N58" s="137"/>
      <c r="O58" s="137"/>
      <c r="P58" s="137">
        <f>'将来負担比率（分子）の構造'!M$50</f>
        <v>1295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f>'将来負担比率（分子）の構造'!L$49</f>
        <v>2</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9</v>
      </c>
      <c r="C61" s="137"/>
      <c r="D61" s="137"/>
      <c r="E61" s="137">
        <f>'将来負担比率（分子）の構造'!J$46</f>
        <v>8</v>
      </c>
      <c r="F61" s="137"/>
      <c r="G61" s="137"/>
      <c r="H61" s="137">
        <f>'将来負担比率（分子）の構造'!K$46</f>
        <v>7</v>
      </c>
      <c r="I61" s="137"/>
      <c r="J61" s="137"/>
      <c r="K61" s="137">
        <f>'将来負担比率（分子）の構造'!L$46</f>
        <v>6</v>
      </c>
      <c r="L61" s="137"/>
      <c r="M61" s="137"/>
      <c r="N61" s="137">
        <f>'将来負担比率（分子）の構造'!M$46</f>
        <v>5</v>
      </c>
      <c r="O61" s="137"/>
      <c r="P61" s="137"/>
    </row>
    <row r="62" spans="1:16">
      <c r="A62" s="137" t="s">
        <v>29</v>
      </c>
      <c r="B62" s="137">
        <f>'将来負担比率（分子）の構造'!I$45</f>
        <v>263</v>
      </c>
      <c r="C62" s="137"/>
      <c r="D62" s="137"/>
      <c r="E62" s="137">
        <f>'将来負担比率（分子）の構造'!J$45</f>
        <v>243</v>
      </c>
      <c r="F62" s="137"/>
      <c r="G62" s="137"/>
      <c r="H62" s="137">
        <f>'将来負担比率（分子）の構造'!K$45</f>
        <v>132</v>
      </c>
      <c r="I62" s="137"/>
      <c r="J62" s="137"/>
      <c r="K62" s="137">
        <f>'将来負担比率（分子）の構造'!L$45</f>
        <v>125</v>
      </c>
      <c r="L62" s="137"/>
      <c r="M62" s="137"/>
      <c r="N62" s="137">
        <f>'将来負担比率（分子）の構造'!M$45</f>
        <v>21</v>
      </c>
      <c r="O62" s="137"/>
      <c r="P62" s="137"/>
    </row>
    <row r="63" spans="1:16">
      <c r="A63" s="137" t="s">
        <v>28</v>
      </c>
      <c r="B63" s="137">
        <f>'将来負担比率（分子）の構造'!I$44</f>
        <v>62</v>
      </c>
      <c r="C63" s="137"/>
      <c r="D63" s="137"/>
      <c r="E63" s="137">
        <f>'将来負担比率（分子）の構造'!J$44</f>
        <v>231</v>
      </c>
      <c r="F63" s="137"/>
      <c r="G63" s="137"/>
      <c r="H63" s="137">
        <f>'将来負担比率（分子）の構造'!K$44</f>
        <v>250</v>
      </c>
      <c r="I63" s="137"/>
      <c r="J63" s="137"/>
      <c r="K63" s="137">
        <f>'将来負担比率（分子）の構造'!L$44</f>
        <v>244</v>
      </c>
      <c r="L63" s="137"/>
      <c r="M63" s="137"/>
      <c r="N63" s="137">
        <f>'将来負担比率（分子）の構造'!M$44</f>
        <v>217</v>
      </c>
      <c r="O63" s="137"/>
      <c r="P63" s="137"/>
    </row>
    <row r="64" spans="1:16">
      <c r="A64" s="137" t="s">
        <v>27</v>
      </c>
      <c r="B64" s="137">
        <f>'将来負担比率（分子）の構造'!I$43</f>
        <v>2230</v>
      </c>
      <c r="C64" s="137"/>
      <c r="D64" s="137"/>
      <c r="E64" s="137">
        <f>'将来負担比率（分子）の構造'!J$43</f>
        <v>2171</v>
      </c>
      <c r="F64" s="137"/>
      <c r="G64" s="137"/>
      <c r="H64" s="137">
        <f>'将来負担比率（分子）の構造'!K$43</f>
        <v>2098</v>
      </c>
      <c r="I64" s="137"/>
      <c r="J64" s="137"/>
      <c r="K64" s="137">
        <f>'将来負担比率（分子）の構造'!L$43</f>
        <v>2063</v>
      </c>
      <c r="L64" s="137"/>
      <c r="M64" s="137"/>
      <c r="N64" s="137">
        <f>'将来負担比率（分子）の構造'!M$43</f>
        <v>2374</v>
      </c>
      <c r="O64" s="137"/>
      <c r="P64" s="137"/>
    </row>
    <row r="65" spans="1:16">
      <c r="A65" s="137" t="s">
        <v>26</v>
      </c>
      <c r="B65" s="137">
        <f>'将来負担比率（分子）の構造'!I$42</f>
        <v>13</v>
      </c>
      <c r="C65" s="137"/>
      <c r="D65" s="137"/>
      <c r="E65" s="137">
        <f>'将来負担比率（分子）の構造'!J$42</f>
        <v>8</v>
      </c>
      <c r="F65" s="137"/>
      <c r="G65" s="137"/>
      <c r="H65" s="137">
        <f>'将来負担比率（分子）の構造'!K$42</f>
        <v>4</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3815</v>
      </c>
      <c r="C66" s="137"/>
      <c r="D66" s="137"/>
      <c r="E66" s="137">
        <f>'将来負担比率（分子）の構造'!J$41</f>
        <v>3809</v>
      </c>
      <c r="F66" s="137"/>
      <c r="G66" s="137"/>
      <c r="H66" s="137">
        <f>'将来負担比率（分子）の構造'!K$41</f>
        <v>3862</v>
      </c>
      <c r="I66" s="137"/>
      <c r="J66" s="137"/>
      <c r="K66" s="137">
        <f>'将来負担比率（分子）の構造'!L$41</f>
        <v>3862</v>
      </c>
      <c r="L66" s="137"/>
      <c r="M66" s="137"/>
      <c r="N66" s="137">
        <f>'将来負担比率（分子）の構造'!M$41</f>
        <v>3931</v>
      </c>
      <c r="O66" s="137"/>
      <c r="P66" s="137"/>
    </row>
    <row r="67" spans="1:16">
      <c r="A67" s="137" t="s">
        <v>63</v>
      </c>
      <c r="B67" s="137" t="e">
        <f>NA()</f>
        <v>#N/A</v>
      </c>
      <c r="C67" s="137">
        <f>IF(ISNUMBER('将来負担比率（分子）の構造'!I$53), IF('将来負担比率（分子）の構造'!I$53 &lt; 0, 0, '将来負担比率（分子）の構造'!I$53), NA())</f>
        <v>1125</v>
      </c>
      <c r="D67" s="137" t="e">
        <f>NA()</f>
        <v>#N/A</v>
      </c>
      <c r="E67" s="137" t="e">
        <f>NA()</f>
        <v>#N/A</v>
      </c>
      <c r="F67" s="137">
        <f>IF(ISNUMBER('将来負担比率（分子）の構造'!J$53), IF('将来負担比率（分子）の構造'!J$53 &lt; 0, 0, '将来負担比率（分子）の構造'!J$53), NA())</f>
        <v>1327</v>
      </c>
      <c r="G67" s="137" t="e">
        <f>NA()</f>
        <v>#N/A</v>
      </c>
      <c r="H67" s="137" t="e">
        <f>NA()</f>
        <v>#N/A</v>
      </c>
      <c r="I67" s="137">
        <f>IF(ISNUMBER('将来負担比率（分子）の構造'!K$53), IF('将来負担比率（分子）の構造'!K$53 &lt; 0, 0, '将来負担比率（分子）の構造'!K$53), NA())</f>
        <v>1288</v>
      </c>
      <c r="J67" s="137" t="e">
        <f>NA()</f>
        <v>#N/A</v>
      </c>
      <c r="K67" s="137" t="e">
        <f>NA()</f>
        <v>#N/A</v>
      </c>
      <c r="L67" s="137">
        <f>IF(ISNUMBER('将来負担比率（分子）の構造'!L$53), IF('将来負担比率（分子）の構造'!L$53 &lt; 0, 0, '将来負担比率（分子）の構造'!L$53), NA())</f>
        <v>1084</v>
      </c>
      <c r="M67" s="137" t="e">
        <f>NA()</f>
        <v>#N/A</v>
      </c>
      <c r="N67" s="137" t="e">
        <f>NA()</f>
        <v>#N/A</v>
      </c>
      <c r="O67" s="137">
        <f>IF(ISNUMBER('将来負担比率（分子）の構造'!M$53), IF('将来負担比率（分子）の構造'!M$53 &lt; 0, 0, '将来負担比率（分子）の構造'!M$53), NA())</f>
        <v>1090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754522</v>
      </c>
      <c r="S5" s="615"/>
      <c r="T5" s="615"/>
      <c r="U5" s="615"/>
      <c r="V5" s="615"/>
      <c r="W5" s="615"/>
      <c r="X5" s="615"/>
      <c r="Y5" s="616"/>
      <c r="Z5" s="617">
        <v>20.2</v>
      </c>
      <c r="AA5" s="617"/>
      <c r="AB5" s="617"/>
      <c r="AC5" s="617"/>
      <c r="AD5" s="618">
        <v>754522</v>
      </c>
      <c r="AE5" s="618"/>
      <c r="AF5" s="618"/>
      <c r="AG5" s="618"/>
      <c r="AH5" s="618"/>
      <c r="AI5" s="618"/>
      <c r="AJ5" s="618"/>
      <c r="AK5" s="618"/>
      <c r="AL5" s="619">
        <v>36.9</v>
      </c>
      <c r="AM5" s="620"/>
      <c r="AN5" s="620"/>
      <c r="AO5" s="621"/>
      <c r="AP5" s="611" t="s">
        <v>211</v>
      </c>
      <c r="AQ5" s="612"/>
      <c r="AR5" s="612"/>
      <c r="AS5" s="612"/>
      <c r="AT5" s="612"/>
      <c r="AU5" s="612"/>
      <c r="AV5" s="612"/>
      <c r="AW5" s="612"/>
      <c r="AX5" s="612"/>
      <c r="AY5" s="612"/>
      <c r="AZ5" s="612"/>
      <c r="BA5" s="612"/>
      <c r="BB5" s="612"/>
      <c r="BC5" s="612"/>
      <c r="BD5" s="612"/>
      <c r="BE5" s="612"/>
      <c r="BF5" s="613"/>
      <c r="BG5" s="625">
        <v>754522</v>
      </c>
      <c r="BH5" s="626"/>
      <c r="BI5" s="626"/>
      <c r="BJ5" s="626"/>
      <c r="BK5" s="626"/>
      <c r="BL5" s="626"/>
      <c r="BM5" s="626"/>
      <c r="BN5" s="627"/>
      <c r="BO5" s="628">
        <v>100</v>
      </c>
      <c r="BP5" s="628"/>
      <c r="BQ5" s="628"/>
      <c r="BR5" s="628"/>
      <c r="BS5" s="629">
        <v>76265</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22818</v>
      </c>
      <c r="S6" s="626"/>
      <c r="T6" s="626"/>
      <c r="U6" s="626"/>
      <c r="V6" s="626"/>
      <c r="W6" s="626"/>
      <c r="X6" s="626"/>
      <c r="Y6" s="627"/>
      <c r="Z6" s="628">
        <v>0.6</v>
      </c>
      <c r="AA6" s="628"/>
      <c r="AB6" s="628"/>
      <c r="AC6" s="628"/>
      <c r="AD6" s="629">
        <v>22818</v>
      </c>
      <c r="AE6" s="629"/>
      <c r="AF6" s="629"/>
      <c r="AG6" s="629"/>
      <c r="AH6" s="629"/>
      <c r="AI6" s="629"/>
      <c r="AJ6" s="629"/>
      <c r="AK6" s="629"/>
      <c r="AL6" s="630">
        <v>1.1000000000000001</v>
      </c>
      <c r="AM6" s="631"/>
      <c r="AN6" s="631"/>
      <c r="AO6" s="632"/>
      <c r="AP6" s="622" t="s">
        <v>216</v>
      </c>
      <c r="AQ6" s="623"/>
      <c r="AR6" s="623"/>
      <c r="AS6" s="623"/>
      <c r="AT6" s="623"/>
      <c r="AU6" s="623"/>
      <c r="AV6" s="623"/>
      <c r="AW6" s="623"/>
      <c r="AX6" s="623"/>
      <c r="AY6" s="623"/>
      <c r="AZ6" s="623"/>
      <c r="BA6" s="623"/>
      <c r="BB6" s="623"/>
      <c r="BC6" s="623"/>
      <c r="BD6" s="623"/>
      <c r="BE6" s="623"/>
      <c r="BF6" s="624"/>
      <c r="BG6" s="625">
        <v>754522</v>
      </c>
      <c r="BH6" s="626"/>
      <c r="BI6" s="626"/>
      <c r="BJ6" s="626"/>
      <c r="BK6" s="626"/>
      <c r="BL6" s="626"/>
      <c r="BM6" s="626"/>
      <c r="BN6" s="627"/>
      <c r="BO6" s="628">
        <v>100</v>
      </c>
      <c r="BP6" s="628"/>
      <c r="BQ6" s="628"/>
      <c r="BR6" s="628"/>
      <c r="BS6" s="629">
        <v>76265</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62731</v>
      </c>
      <c r="CS6" s="626"/>
      <c r="CT6" s="626"/>
      <c r="CU6" s="626"/>
      <c r="CV6" s="626"/>
      <c r="CW6" s="626"/>
      <c r="CX6" s="626"/>
      <c r="CY6" s="627"/>
      <c r="CZ6" s="628">
        <v>1.8</v>
      </c>
      <c r="DA6" s="628"/>
      <c r="DB6" s="628"/>
      <c r="DC6" s="628"/>
      <c r="DD6" s="634" t="s">
        <v>218</v>
      </c>
      <c r="DE6" s="626"/>
      <c r="DF6" s="626"/>
      <c r="DG6" s="626"/>
      <c r="DH6" s="626"/>
      <c r="DI6" s="626"/>
      <c r="DJ6" s="626"/>
      <c r="DK6" s="626"/>
      <c r="DL6" s="626"/>
      <c r="DM6" s="626"/>
      <c r="DN6" s="626"/>
      <c r="DO6" s="626"/>
      <c r="DP6" s="627"/>
      <c r="DQ6" s="634">
        <v>62731</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386</v>
      </c>
      <c r="S7" s="626"/>
      <c r="T7" s="626"/>
      <c r="U7" s="626"/>
      <c r="V7" s="626"/>
      <c r="W7" s="626"/>
      <c r="X7" s="626"/>
      <c r="Y7" s="627"/>
      <c r="Z7" s="628">
        <v>0</v>
      </c>
      <c r="AA7" s="628"/>
      <c r="AB7" s="628"/>
      <c r="AC7" s="628"/>
      <c r="AD7" s="629">
        <v>386</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114475</v>
      </c>
      <c r="BH7" s="626"/>
      <c r="BI7" s="626"/>
      <c r="BJ7" s="626"/>
      <c r="BK7" s="626"/>
      <c r="BL7" s="626"/>
      <c r="BM7" s="626"/>
      <c r="BN7" s="627"/>
      <c r="BO7" s="628">
        <v>15.2</v>
      </c>
      <c r="BP7" s="628"/>
      <c r="BQ7" s="628"/>
      <c r="BR7" s="628"/>
      <c r="BS7" s="629" t="s">
        <v>218</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664091</v>
      </c>
      <c r="CS7" s="626"/>
      <c r="CT7" s="626"/>
      <c r="CU7" s="626"/>
      <c r="CV7" s="626"/>
      <c r="CW7" s="626"/>
      <c r="CX7" s="626"/>
      <c r="CY7" s="627"/>
      <c r="CZ7" s="628">
        <v>19.100000000000001</v>
      </c>
      <c r="DA7" s="628"/>
      <c r="DB7" s="628"/>
      <c r="DC7" s="628"/>
      <c r="DD7" s="634">
        <v>23915</v>
      </c>
      <c r="DE7" s="626"/>
      <c r="DF7" s="626"/>
      <c r="DG7" s="626"/>
      <c r="DH7" s="626"/>
      <c r="DI7" s="626"/>
      <c r="DJ7" s="626"/>
      <c r="DK7" s="626"/>
      <c r="DL7" s="626"/>
      <c r="DM7" s="626"/>
      <c r="DN7" s="626"/>
      <c r="DO7" s="626"/>
      <c r="DP7" s="627"/>
      <c r="DQ7" s="634">
        <v>520249</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768</v>
      </c>
      <c r="S8" s="626"/>
      <c r="T8" s="626"/>
      <c r="U8" s="626"/>
      <c r="V8" s="626"/>
      <c r="W8" s="626"/>
      <c r="X8" s="626"/>
      <c r="Y8" s="627"/>
      <c r="Z8" s="628">
        <v>0</v>
      </c>
      <c r="AA8" s="628"/>
      <c r="AB8" s="628"/>
      <c r="AC8" s="628"/>
      <c r="AD8" s="629">
        <v>768</v>
      </c>
      <c r="AE8" s="629"/>
      <c r="AF8" s="629"/>
      <c r="AG8" s="629"/>
      <c r="AH8" s="629"/>
      <c r="AI8" s="629"/>
      <c r="AJ8" s="629"/>
      <c r="AK8" s="629"/>
      <c r="AL8" s="630">
        <v>0</v>
      </c>
      <c r="AM8" s="631"/>
      <c r="AN8" s="631"/>
      <c r="AO8" s="632"/>
      <c r="AP8" s="622" t="s">
        <v>223</v>
      </c>
      <c r="AQ8" s="623"/>
      <c r="AR8" s="623"/>
      <c r="AS8" s="623"/>
      <c r="AT8" s="623"/>
      <c r="AU8" s="623"/>
      <c r="AV8" s="623"/>
      <c r="AW8" s="623"/>
      <c r="AX8" s="623"/>
      <c r="AY8" s="623"/>
      <c r="AZ8" s="623"/>
      <c r="BA8" s="623"/>
      <c r="BB8" s="623"/>
      <c r="BC8" s="623"/>
      <c r="BD8" s="623"/>
      <c r="BE8" s="623"/>
      <c r="BF8" s="624"/>
      <c r="BG8" s="625">
        <v>4880</v>
      </c>
      <c r="BH8" s="626"/>
      <c r="BI8" s="626"/>
      <c r="BJ8" s="626"/>
      <c r="BK8" s="626"/>
      <c r="BL8" s="626"/>
      <c r="BM8" s="626"/>
      <c r="BN8" s="627"/>
      <c r="BO8" s="628">
        <v>0.6</v>
      </c>
      <c r="BP8" s="628"/>
      <c r="BQ8" s="628"/>
      <c r="BR8" s="628"/>
      <c r="BS8" s="634" t="s">
        <v>112</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750393</v>
      </c>
      <c r="CS8" s="626"/>
      <c r="CT8" s="626"/>
      <c r="CU8" s="626"/>
      <c r="CV8" s="626"/>
      <c r="CW8" s="626"/>
      <c r="CX8" s="626"/>
      <c r="CY8" s="627"/>
      <c r="CZ8" s="628">
        <v>21.5</v>
      </c>
      <c r="DA8" s="628"/>
      <c r="DB8" s="628"/>
      <c r="DC8" s="628"/>
      <c r="DD8" s="634">
        <v>23717</v>
      </c>
      <c r="DE8" s="626"/>
      <c r="DF8" s="626"/>
      <c r="DG8" s="626"/>
      <c r="DH8" s="626"/>
      <c r="DI8" s="626"/>
      <c r="DJ8" s="626"/>
      <c r="DK8" s="626"/>
      <c r="DL8" s="626"/>
      <c r="DM8" s="626"/>
      <c r="DN8" s="626"/>
      <c r="DO8" s="626"/>
      <c r="DP8" s="627"/>
      <c r="DQ8" s="634">
        <v>515657</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449</v>
      </c>
      <c r="S9" s="626"/>
      <c r="T9" s="626"/>
      <c r="U9" s="626"/>
      <c r="V9" s="626"/>
      <c r="W9" s="626"/>
      <c r="X9" s="626"/>
      <c r="Y9" s="627"/>
      <c r="Z9" s="628">
        <v>0</v>
      </c>
      <c r="AA9" s="628"/>
      <c r="AB9" s="628"/>
      <c r="AC9" s="628"/>
      <c r="AD9" s="629">
        <v>449</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79801</v>
      </c>
      <c r="BH9" s="626"/>
      <c r="BI9" s="626"/>
      <c r="BJ9" s="626"/>
      <c r="BK9" s="626"/>
      <c r="BL9" s="626"/>
      <c r="BM9" s="626"/>
      <c r="BN9" s="627"/>
      <c r="BO9" s="628">
        <v>10.6</v>
      </c>
      <c r="BP9" s="628"/>
      <c r="BQ9" s="628"/>
      <c r="BR9" s="628"/>
      <c r="BS9" s="634" t="s">
        <v>112</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432815</v>
      </c>
      <c r="CS9" s="626"/>
      <c r="CT9" s="626"/>
      <c r="CU9" s="626"/>
      <c r="CV9" s="626"/>
      <c r="CW9" s="626"/>
      <c r="CX9" s="626"/>
      <c r="CY9" s="627"/>
      <c r="CZ9" s="628">
        <v>12.4</v>
      </c>
      <c r="DA9" s="628"/>
      <c r="DB9" s="628"/>
      <c r="DC9" s="628"/>
      <c r="DD9" s="634">
        <v>1594</v>
      </c>
      <c r="DE9" s="626"/>
      <c r="DF9" s="626"/>
      <c r="DG9" s="626"/>
      <c r="DH9" s="626"/>
      <c r="DI9" s="626"/>
      <c r="DJ9" s="626"/>
      <c r="DK9" s="626"/>
      <c r="DL9" s="626"/>
      <c r="DM9" s="626"/>
      <c r="DN9" s="626"/>
      <c r="DO9" s="626"/>
      <c r="DP9" s="627"/>
      <c r="DQ9" s="634">
        <v>226917</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51885</v>
      </c>
      <c r="S10" s="626"/>
      <c r="T10" s="626"/>
      <c r="U10" s="626"/>
      <c r="V10" s="626"/>
      <c r="W10" s="626"/>
      <c r="X10" s="626"/>
      <c r="Y10" s="627"/>
      <c r="Z10" s="628">
        <v>1.4</v>
      </c>
      <c r="AA10" s="628"/>
      <c r="AB10" s="628"/>
      <c r="AC10" s="628"/>
      <c r="AD10" s="629">
        <v>51885</v>
      </c>
      <c r="AE10" s="629"/>
      <c r="AF10" s="629"/>
      <c r="AG10" s="629"/>
      <c r="AH10" s="629"/>
      <c r="AI10" s="629"/>
      <c r="AJ10" s="629"/>
      <c r="AK10" s="629"/>
      <c r="AL10" s="630">
        <v>2.5</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10682</v>
      </c>
      <c r="BH10" s="626"/>
      <c r="BI10" s="626"/>
      <c r="BJ10" s="626"/>
      <c r="BK10" s="626"/>
      <c r="BL10" s="626"/>
      <c r="BM10" s="626"/>
      <c r="BN10" s="627"/>
      <c r="BO10" s="628">
        <v>1.4</v>
      </c>
      <c r="BP10" s="628"/>
      <c r="BQ10" s="628"/>
      <c r="BR10" s="628"/>
      <c r="BS10" s="634" t="s">
        <v>112</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1721</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1721</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19112</v>
      </c>
      <c r="BH11" s="626"/>
      <c r="BI11" s="626"/>
      <c r="BJ11" s="626"/>
      <c r="BK11" s="626"/>
      <c r="BL11" s="626"/>
      <c r="BM11" s="626"/>
      <c r="BN11" s="627"/>
      <c r="BO11" s="628">
        <v>2.5</v>
      </c>
      <c r="BP11" s="628"/>
      <c r="BQ11" s="628"/>
      <c r="BR11" s="628"/>
      <c r="BS11" s="634" t="s">
        <v>112</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460584</v>
      </c>
      <c r="CS11" s="626"/>
      <c r="CT11" s="626"/>
      <c r="CU11" s="626"/>
      <c r="CV11" s="626"/>
      <c r="CW11" s="626"/>
      <c r="CX11" s="626"/>
      <c r="CY11" s="627"/>
      <c r="CZ11" s="628">
        <v>13.2</v>
      </c>
      <c r="DA11" s="628"/>
      <c r="DB11" s="628"/>
      <c r="DC11" s="628"/>
      <c r="DD11" s="634">
        <v>41854</v>
      </c>
      <c r="DE11" s="626"/>
      <c r="DF11" s="626"/>
      <c r="DG11" s="626"/>
      <c r="DH11" s="626"/>
      <c r="DI11" s="626"/>
      <c r="DJ11" s="626"/>
      <c r="DK11" s="626"/>
      <c r="DL11" s="626"/>
      <c r="DM11" s="626"/>
      <c r="DN11" s="626"/>
      <c r="DO11" s="626"/>
      <c r="DP11" s="627"/>
      <c r="DQ11" s="634">
        <v>236030</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613574</v>
      </c>
      <c r="BH12" s="626"/>
      <c r="BI12" s="626"/>
      <c r="BJ12" s="626"/>
      <c r="BK12" s="626"/>
      <c r="BL12" s="626"/>
      <c r="BM12" s="626"/>
      <c r="BN12" s="627"/>
      <c r="BO12" s="628">
        <v>81.3</v>
      </c>
      <c r="BP12" s="628"/>
      <c r="BQ12" s="628"/>
      <c r="BR12" s="628"/>
      <c r="BS12" s="634">
        <v>76265</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95056</v>
      </c>
      <c r="CS12" s="626"/>
      <c r="CT12" s="626"/>
      <c r="CU12" s="626"/>
      <c r="CV12" s="626"/>
      <c r="CW12" s="626"/>
      <c r="CX12" s="626"/>
      <c r="CY12" s="627"/>
      <c r="CZ12" s="628">
        <v>2.7</v>
      </c>
      <c r="DA12" s="628"/>
      <c r="DB12" s="628"/>
      <c r="DC12" s="628"/>
      <c r="DD12" s="634">
        <v>5887</v>
      </c>
      <c r="DE12" s="626"/>
      <c r="DF12" s="626"/>
      <c r="DG12" s="626"/>
      <c r="DH12" s="626"/>
      <c r="DI12" s="626"/>
      <c r="DJ12" s="626"/>
      <c r="DK12" s="626"/>
      <c r="DL12" s="626"/>
      <c r="DM12" s="626"/>
      <c r="DN12" s="626"/>
      <c r="DO12" s="626"/>
      <c r="DP12" s="627"/>
      <c r="DQ12" s="634">
        <v>85716</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4230</v>
      </c>
      <c r="S13" s="626"/>
      <c r="T13" s="626"/>
      <c r="U13" s="626"/>
      <c r="V13" s="626"/>
      <c r="W13" s="626"/>
      <c r="X13" s="626"/>
      <c r="Y13" s="627"/>
      <c r="Z13" s="628">
        <v>0.1</v>
      </c>
      <c r="AA13" s="628"/>
      <c r="AB13" s="628"/>
      <c r="AC13" s="628"/>
      <c r="AD13" s="629">
        <v>4230</v>
      </c>
      <c r="AE13" s="629"/>
      <c r="AF13" s="629"/>
      <c r="AG13" s="629"/>
      <c r="AH13" s="629"/>
      <c r="AI13" s="629"/>
      <c r="AJ13" s="629"/>
      <c r="AK13" s="629"/>
      <c r="AL13" s="630">
        <v>0.2</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613124</v>
      </c>
      <c r="BH13" s="626"/>
      <c r="BI13" s="626"/>
      <c r="BJ13" s="626"/>
      <c r="BK13" s="626"/>
      <c r="BL13" s="626"/>
      <c r="BM13" s="626"/>
      <c r="BN13" s="627"/>
      <c r="BO13" s="628">
        <v>81.3</v>
      </c>
      <c r="BP13" s="628"/>
      <c r="BQ13" s="628"/>
      <c r="BR13" s="628"/>
      <c r="BS13" s="634">
        <v>76265</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291952</v>
      </c>
      <c r="CS13" s="626"/>
      <c r="CT13" s="626"/>
      <c r="CU13" s="626"/>
      <c r="CV13" s="626"/>
      <c r="CW13" s="626"/>
      <c r="CX13" s="626"/>
      <c r="CY13" s="627"/>
      <c r="CZ13" s="628">
        <v>8.4</v>
      </c>
      <c r="DA13" s="628"/>
      <c r="DB13" s="628"/>
      <c r="DC13" s="628"/>
      <c r="DD13" s="634">
        <v>46335</v>
      </c>
      <c r="DE13" s="626"/>
      <c r="DF13" s="626"/>
      <c r="DG13" s="626"/>
      <c r="DH13" s="626"/>
      <c r="DI13" s="626"/>
      <c r="DJ13" s="626"/>
      <c r="DK13" s="626"/>
      <c r="DL13" s="626"/>
      <c r="DM13" s="626"/>
      <c r="DN13" s="626"/>
      <c r="DO13" s="626"/>
      <c r="DP13" s="627"/>
      <c r="DQ13" s="634">
        <v>142542</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12030</v>
      </c>
      <c r="BH14" s="626"/>
      <c r="BI14" s="626"/>
      <c r="BJ14" s="626"/>
      <c r="BK14" s="626"/>
      <c r="BL14" s="626"/>
      <c r="BM14" s="626"/>
      <c r="BN14" s="627"/>
      <c r="BO14" s="628">
        <v>1.6</v>
      </c>
      <c r="BP14" s="628"/>
      <c r="BQ14" s="628"/>
      <c r="BR14" s="628"/>
      <c r="BS14" s="634" t="s">
        <v>112</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81177</v>
      </c>
      <c r="CS14" s="626"/>
      <c r="CT14" s="626"/>
      <c r="CU14" s="626"/>
      <c r="CV14" s="626"/>
      <c r="CW14" s="626"/>
      <c r="CX14" s="626"/>
      <c r="CY14" s="627"/>
      <c r="CZ14" s="628">
        <v>2.2999999999999998</v>
      </c>
      <c r="DA14" s="628"/>
      <c r="DB14" s="628"/>
      <c r="DC14" s="628"/>
      <c r="DD14" s="634">
        <v>810</v>
      </c>
      <c r="DE14" s="626"/>
      <c r="DF14" s="626"/>
      <c r="DG14" s="626"/>
      <c r="DH14" s="626"/>
      <c r="DI14" s="626"/>
      <c r="DJ14" s="626"/>
      <c r="DK14" s="626"/>
      <c r="DL14" s="626"/>
      <c r="DM14" s="626"/>
      <c r="DN14" s="626"/>
      <c r="DO14" s="626"/>
      <c r="DP14" s="627"/>
      <c r="DQ14" s="634">
        <v>75709</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240</v>
      </c>
      <c r="S15" s="626"/>
      <c r="T15" s="626"/>
      <c r="U15" s="626"/>
      <c r="V15" s="626"/>
      <c r="W15" s="626"/>
      <c r="X15" s="626"/>
      <c r="Y15" s="627"/>
      <c r="Z15" s="628">
        <v>0</v>
      </c>
      <c r="AA15" s="628"/>
      <c r="AB15" s="628"/>
      <c r="AC15" s="628"/>
      <c r="AD15" s="629">
        <v>240</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14443</v>
      </c>
      <c r="BH15" s="626"/>
      <c r="BI15" s="626"/>
      <c r="BJ15" s="626"/>
      <c r="BK15" s="626"/>
      <c r="BL15" s="626"/>
      <c r="BM15" s="626"/>
      <c r="BN15" s="627"/>
      <c r="BO15" s="628">
        <v>1.9</v>
      </c>
      <c r="BP15" s="628"/>
      <c r="BQ15" s="628"/>
      <c r="BR15" s="628"/>
      <c r="BS15" s="634" t="s">
        <v>112</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266405</v>
      </c>
      <c r="CS15" s="626"/>
      <c r="CT15" s="626"/>
      <c r="CU15" s="626"/>
      <c r="CV15" s="626"/>
      <c r="CW15" s="626"/>
      <c r="CX15" s="626"/>
      <c r="CY15" s="627"/>
      <c r="CZ15" s="628">
        <v>7.6</v>
      </c>
      <c r="DA15" s="628"/>
      <c r="DB15" s="628"/>
      <c r="DC15" s="628"/>
      <c r="DD15" s="634">
        <v>13989</v>
      </c>
      <c r="DE15" s="626"/>
      <c r="DF15" s="626"/>
      <c r="DG15" s="626"/>
      <c r="DH15" s="626"/>
      <c r="DI15" s="626"/>
      <c r="DJ15" s="626"/>
      <c r="DK15" s="626"/>
      <c r="DL15" s="626"/>
      <c r="DM15" s="626"/>
      <c r="DN15" s="626"/>
      <c r="DO15" s="626"/>
      <c r="DP15" s="627"/>
      <c r="DQ15" s="634">
        <v>217398</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1468402</v>
      </c>
      <c r="S16" s="626"/>
      <c r="T16" s="626"/>
      <c r="U16" s="626"/>
      <c r="V16" s="626"/>
      <c r="W16" s="626"/>
      <c r="X16" s="626"/>
      <c r="Y16" s="627"/>
      <c r="Z16" s="628">
        <v>39.299999999999997</v>
      </c>
      <c r="AA16" s="628"/>
      <c r="AB16" s="628"/>
      <c r="AC16" s="628"/>
      <c r="AD16" s="629">
        <v>1207218</v>
      </c>
      <c r="AE16" s="629"/>
      <c r="AF16" s="629"/>
      <c r="AG16" s="629"/>
      <c r="AH16" s="629"/>
      <c r="AI16" s="629"/>
      <c r="AJ16" s="629"/>
      <c r="AK16" s="629"/>
      <c r="AL16" s="630">
        <v>59.1</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1268</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16</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1207218</v>
      </c>
      <c r="S17" s="626"/>
      <c r="T17" s="626"/>
      <c r="U17" s="626"/>
      <c r="V17" s="626"/>
      <c r="W17" s="626"/>
      <c r="X17" s="626"/>
      <c r="Y17" s="627"/>
      <c r="Z17" s="628">
        <v>32.299999999999997</v>
      </c>
      <c r="AA17" s="628"/>
      <c r="AB17" s="628"/>
      <c r="AC17" s="628"/>
      <c r="AD17" s="629">
        <v>1207218</v>
      </c>
      <c r="AE17" s="629"/>
      <c r="AF17" s="629"/>
      <c r="AG17" s="629"/>
      <c r="AH17" s="629"/>
      <c r="AI17" s="629"/>
      <c r="AJ17" s="629"/>
      <c r="AK17" s="629"/>
      <c r="AL17" s="630">
        <v>59.1</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377775</v>
      </c>
      <c r="CS17" s="626"/>
      <c r="CT17" s="626"/>
      <c r="CU17" s="626"/>
      <c r="CV17" s="626"/>
      <c r="CW17" s="626"/>
      <c r="CX17" s="626"/>
      <c r="CY17" s="627"/>
      <c r="CZ17" s="628">
        <v>10.8</v>
      </c>
      <c r="DA17" s="628"/>
      <c r="DB17" s="628"/>
      <c r="DC17" s="628"/>
      <c r="DD17" s="634" t="s">
        <v>112</v>
      </c>
      <c r="DE17" s="626"/>
      <c r="DF17" s="626"/>
      <c r="DG17" s="626"/>
      <c r="DH17" s="626"/>
      <c r="DI17" s="626"/>
      <c r="DJ17" s="626"/>
      <c r="DK17" s="626"/>
      <c r="DL17" s="626"/>
      <c r="DM17" s="626"/>
      <c r="DN17" s="626"/>
      <c r="DO17" s="626"/>
      <c r="DP17" s="627"/>
      <c r="DQ17" s="634">
        <v>368382</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261184</v>
      </c>
      <c r="S18" s="626"/>
      <c r="T18" s="626"/>
      <c r="U18" s="626"/>
      <c r="V18" s="626"/>
      <c r="W18" s="626"/>
      <c r="X18" s="626"/>
      <c r="Y18" s="627"/>
      <c r="Z18" s="628">
        <v>7</v>
      </c>
      <c r="AA18" s="628"/>
      <c r="AB18" s="628"/>
      <c r="AC18" s="628"/>
      <c r="AD18" s="629" t="s">
        <v>112</v>
      </c>
      <c r="AE18" s="629"/>
      <c r="AF18" s="629"/>
      <c r="AG18" s="629"/>
      <c r="AH18" s="629"/>
      <c r="AI18" s="629"/>
      <c r="AJ18" s="629"/>
      <c r="AK18" s="629"/>
      <c r="AL18" s="630" t="s">
        <v>112</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2303700</v>
      </c>
      <c r="S20" s="626"/>
      <c r="T20" s="626"/>
      <c r="U20" s="626"/>
      <c r="V20" s="626"/>
      <c r="W20" s="626"/>
      <c r="X20" s="626"/>
      <c r="Y20" s="627"/>
      <c r="Z20" s="628">
        <v>61.6</v>
      </c>
      <c r="AA20" s="628"/>
      <c r="AB20" s="628"/>
      <c r="AC20" s="628"/>
      <c r="AD20" s="629">
        <v>2042516</v>
      </c>
      <c r="AE20" s="629"/>
      <c r="AF20" s="629"/>
      <c r="AG20" s="629"/>
      <c r="AH20" s="629"/>
      <c r="AI20" s="629"/>
      <c r="AJ20" s="629"/>
      <c r="AK20" s="629"/>
      <c r="AL20" s="630">
        <v>99.9</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3485968</v>
      </c>
      <c r="CS20" s="626"/>
      <c r="CT20" s="626"/>
      <c r="CU20" s="626"/>
      <c r="CV20" s="626"/>
      <c r="CW20" s="626"/>
      <c r="CX20" s="626"/>
      <c r="CY20" s="627"/>
      <c r="CZ20" s="628">
        <v>100</v>
      </c>
      <c r="DA20" s="628"/>
      <c r="DB20" s="628"/>
      <c r="DC20" s="628"/>
      <c r="DD20" s="634">
        <v>158101</v>
      </c>
      <c r="DE20" s="626"/>
      <c r="DF20" s="626"/>
      <c r="DG20" s="626"/>
      <c r="DH20" s="626"/>
      <c r="DI20" s="626"/>
      <c r="DJ20" s="626"/>
      <c r="DK20" s="626"/>
      <c r="DL20" s="626"/>
      <c r="DM20" s="626"/>
      <c r="DN20" s="626"/>
      <c r="DO20" s="626"/>
      <c r="DP20" s="627"/>
      <c r="DQ20" s="634">
        <v>2453068</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523</v>
      </c>
      <c r="S21" s="626"/>
      <c r="T21" s="626"/>
      <c r="U21" s="626"/>
      <c r="V21" s="626"/>
      <c r="W21" s="626"/>
      <c r="X21" s="626"/>
      <c r="Y21" s="627"/>
      <c r="Z21" s="628">
        <v>0</v>
      </c>
      <c r="AA21" s="628"/>
      <c r="AB21" s="628"/>
      <c r="AC21" s="628"/>
      <c r="AD21" s="629">
        <v>523</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12352</v>
      </c>
      <c r="S22" s="626"/>
      <c r="T22" s="626"/>
      <c r="U22" s="626"/>
      <c r="V22" s="626"/>
      <c r="W22" s="626"/>
      <c r="X22" s="626"/>
      <c r="Y22" s="627"/>
      <c r="Z22" s="628">
        <v>0.3</v>
      </c>
      <c r="AA22" s="628"/>
      <c r="AB22" s="628"/>
      <c r="AC22" s="628"/>
      <c r="AD22" s="629" t="s">
        <v>112</v>
      </c>
      <c r="AE22" s="629"/>
      <c r="AF22" s="629"/>
      <c r="AG22" s="629"/>
      <c r="AH22" s="629"/>
      <c r="AI22" s="629"/>
      <c r="AJ22" s="629"/>
      <c r="AK22" s="629"/>
      <c r="AL22" s="630" t="s">
        <v>112</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21972</v>
      </c>
      <c r="S23" s="626"/>
      <c r="T23" s="626"/>
      <c r="U23" s="626"/>
      <c r="V23" s="626"/>
      <c r="W23" s="626"/>
      <c r="X23" s="626"/>
      <c r="Y23" s="627"/>
      <c r="Z23" s="628">
        <v>0.6</v>
      </c>
      <c r="AA23" s="628"/>
      <c r="AB23" s="628"/>
      <c r="AC23" s="628"/>
      <c r="AD23" s="629" t="s">
        <v>112</v>
      </c>
      <c r="AE23" s="629"/>
      <c r="AF23" s="629"/>
      <c r="AG23" s="629"/>
      <c r="AH23" s="629"/>
      <c r="AI23" s="629"/>
      <c r="AJ23" s="629"/>
      <c r="AK23" s="629"/>
      <c r="AL23" s="630" t="s">
        <v>112</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1944</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1193881</v>
      </c>
      <c r="CS24" s="615"/>
      <c r="CT24" s="615"/>
      <c r="CU24" s="615"/>
      <c r="CV24" s="615"/>
      <c r="CW24" s="615"/>
      <c r="CX24" s="615"/>
      <c r="CY24" s="616"/>
      <c r="CZ24" s="652">
        <v>34.200000000000003</v>
      </c>
      <c r="DA24" s="653"/>
      <c r="DB24" s="653"/>
      <c r="DC24" s="654"/>
      <c r="DD24" s="651">
        <v>989670</v>
      </c>
      <c r="DE24" s="615"/>
      <c r="DF24" s="615"/>
      <c r="DG24" s="615"/>
      <c r="DH24" s="615"/>
      <c r="DI24" s="615"/>
      <c r="DJ24" s="615"/>
      <c r="DK24" s="616"/>
      <c r="DL24" s="651">
        <v>972430</v>
      </c>
      <c r="DM24" s="615"/>
      <c r="DN24" s="615"/>
      <c r="DO24" s="615"/>
      <c r="DP24" s="615"/>
      <c r="DQ24" s="615"/>
      <c r="DR24" s="615"/>
      <c r="DS24" s="615"/>
      <c r="DT24" s="615"/>
      <c r="DU24" s="615"/>
      <c r="DV24" s="616"/>
      <c r="DW24" s="619">
        <v>45.4</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197402</v>
      </c>
      <c r="S25" s="626"/>
      <c r="T25" s="626"/>
      <c r="U25" s="626"/>
      <c r="V25" s="626"/>
      <c r="W25" s="626"/>
      <c r="X25" s="626"/>
      <c r="Y25" s="627"/>
      <c r="Z25" s="628">
        <v>5.3</v>
      </c>
      <c r="AA25" s="628"/>
      <c r="AB25" s="628"/>
      <c r="AC25" s="628"/>
      <c r="AD25" s="629" t="s">
        <v>112</v>
      </c>
      <c r="AE25" s="629"/>
      <c r="AF25" s="629"/>
      <c r="AG25" s="629"/>
      <c r="AH25" s="629"/>
      <c r="AI25" s="629"/>
      <c r="AJ25" s="629"/>
      <c r="AK25" s="629"/>
      <c r="AL25" s="630" t="s">
        <v>112</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557465</v>
      </c>
      <c r="CS25" s="657"/>
      <c r="CT25" s="657"/>
      <c r="CU25" s="657"/>
      <c r="CV25" s="657"/>
      <c r="CW25" s="657"/>
      <c r="CX25" s="657"/>
      <c r="CY25" s="658"/>
      <c r="CZ25" s="659">
        <v>16</v>
      </c>
      <c r="DA25" s="660"/>
      <c r="DB25" s="660"/>
      <c r="DC25" s="661"/>
      <c r="DD25" s="634">
        <v>536795</v>
      </c>
      <c r="DE25" s="657"/>
      <c r="DF25" s="657"/>
      <c r="DG25" s="657"/>
      <c r="DH25" s="657"/>
      <c r="DI25" s="657"/>
      <c r="DJ25" s="657"/>
      <c r="DK25" s="658"/>
      <c r="DL25" s="634">
        <v>534223</v>
      </c>
      <c r="DM25" s="657"/>
      <c r="DN25" s="657"/>
      <c r="DO25" s="657"/>
      <c r="DP25" s="657"/>
      <c r="DQ25" s="657"/>
      <c r="DR25" s="657"/>
      <c r="DS25" s="657"/>
      <c r="DT25" s="657"/>
      <c r="DU25" s="657"/>
      <c r="DV25" s="658"/>
      <c r="DW25" s="630">
        <v>24.9</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v>699</v>
      </c>
      <c r="S26" s="626"/>
      <c r="T26" s="626"/>
      <c r="U26" s="626"/>
      <c r="V26" s="626"/>
      <c r="W26" s="626"/>
      <c r="X26" s="626"/>
      <c r="Y26" s="627"/>
      <c r="Z26" s="628">
        <v>0</v>
      </c>
      <c r="AA26" s="628"/>
      <c r="AB26" s="628"/>
      <c r="AC26" s="628"/>
      <c r="AD26" s="629">
        <v>699</v>
      </c>
      <c r="AE26" s="629"/>
      <c r="AF26" s="629"/>
      <c r="AG26" s="629"/>
      <c r="AH26" s="629"/>
      <c r="AI26" s="629"/>
      <c r="AJ26" s="629"/>
      <c r="AK26" s="629"/>
      <c r="AL26" s="630">
        <v>0</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326576</v>
      </c>
      <c r="CS26" s="626"/>
      <c r="CT26" s="626"/>
      <c r="CU26" s="626"/>
      <c r="CV26" s="626"/>
      <c r="CW26" s="626"/>
      <c r="CX26" s="626"/>
      <c r="CY26" s="627"/>
      <c r="CZ26" s="659">
        <v>9.4</v>
      </c>
      <c r="DA26" s="660"/>
      <c r="DB26" s="660"/>
      <c r="DC26" s="661"/>
      <c r="DD26" s="634">
        <v>311223</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452300</v>
      </c>
      <c r="S27" s="626"/>
      <c r="T27" s="626"/>
      <c r="U27" s="626"/>
      <c r="V27" s="626"/>
      <c r="W27" s="626"/>
      <c r="X27" s="626"/>
      <c r="Y27" s="627"/>
      <c r="Z27" s="628">
        <v>12.1</v>
      </c>
      <c r="AA27" s="628"/>
      <c r="AB27" s="628"/>
      <c r="AC27" s="628"/>
      <c r="AD27" s="629" t="s">
        <v>112</v>
      </c>
      <c r="AE27" s="629"/>
      <c r="AF27" s="629"/>
      <c r="AG27" s="629"/>
      <c r="AH27" s="629"/>
      <c r="AI27" s="629"/>
      <c r="AJ27" s="629"/>
      <c r="AK27" s="629"/>
      <c r="AL27" s="630" t="s">
        <v>112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754522</v>
      </c>
      <c r="BH27" s="626"/>
      <c r="BI27" s="626"/>
      <c r="BJ27" s="626"/>
      <c r="BK27" s="626"/>
      <c r="BL27" s="626"/>
      <c r="BM27" s="626"/>
      <c r="BN27" s="627"/>
      <c r="BO27" s="628">
        <v>100</v>
      </c>
      <c r="BP27" s="628"/>
      <c r="BQ27" s="628"/>
      <c r="BR27" s="628"/>
      <c r="BS27" s="634">
        <v>76265</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258641</v>
      </c>
      <c r="CS27" s="657"/>
      <c r="CT27" s="657"/>
      <c r="CU27" s="657"/>
      <c r="CV27" s="657"/>
      <c r="CW27" s="657"/>
      <c r="CX27" s="657"/>
      <c r="CY27" s="658"/>
      <c r="CZ27" s="659">
        <v>7.4</v>
      </c>
      <c r="DA27" s="660"/>
      <c r="DB27" s="660"/>
      <c r="DC27" s="661"/>
      <c r="DD27" s="634">
        <v>84493</v>
      </c>
      <c r="DE27" s="657"/>
      <c r="DF27" s="657"/>
      <c r="DG27" s="657"/>
      <c r="DH27" s="657"/>
      <c r="DI27" s="657"/>
      <c r="DJ27" s="657"/>
      <c r="DK27" s="658"/>
      <c r="DL27" s="634">
        <v>69825</v>
      </c>
      <c r="DM27" s="657"/>
      <c r="DN27" s="657"/>
      <c r="DO27" s="657"/>
      <c r="DP27" s="657"/>
      <c r="DQ27" s="657"/>
      <c r="DR27" s="657"/>
      <c r="DS27" s="657"/>
      <c r="DT27" s="657"/>
      <c r="DU27" s="657"/>
      <c r="DV27" s="658"/>
      <c r="DW27" s="630">
        <v>3.3</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16386</v>
      </c>
      <c r="S28" s="626"/>
      <c r="T28" s="626"/>
      <c r="U28" s="626"/>
      <c r="V28" s="626"/>
      <c r="W28" s="626"/>
      <c r="X28" s="626"/>
      <c r="Y28" s="627"/>
      <c r="Z28" s="628">
        <v>0.4</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377775</v>
      </c>
      <c r="CS28" s="626"/>
      <c r="CT28" s="626"/>
      <c r="CU28" s="626"/>
      <c r="CV28" s="626"/>
      <c r="CW28" s="626"/>
      <c r="CX28" s="626"/>
      <c r="CY28" s="627"/>
      <c r="CZ28" s="659">
        <v>10.8</v>
      </c>
      <c r="DA28" s="660"/>
      <c r="DB28" s="660"/>
      <c r="DC28" s="661"/>
      <c r="DD28" s="634">
        <v>368382</v>
      </c>
      <c r="DE28" s="626"/>
      <c r="DF28" s="626"/>
      <c r="DG28" s="626"/>
      <c r="DH28" s="626"/>
      <c r="DI28" s="626"/>
      <c r="DJ28" s="626"/>
      <c r="DK28" s="627"/>
      <c r="DL28" s="634">
        <v>368382</v>
      </c>
      <c r="DM28" s="626"/>
      <c r="DN28" s="626"/>
      <c r="DO28" s="626"/>
      <c r="DP28" s="626"/>
      <c r="DQ28" s="626"/>
      <c r="DR28" s="626"/>
      <c r="DS28" s="626"/>
      <c r="DT28" s="626"/>
      <c r="DU28" s="626"/>
      <c r="DV28" s="627"/>
      <c r="DW28" s="630">
        <v>17.2</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22827</v>
      </c>
      <c r="S29" s="626"/>
      <c r="T29" s="626"/>
      <c r="U29" s="626"/>
      <c r="V29" s="626"/>
      <c r="W29" s="626"/>
      <c r="X29" s="626"/>
      <c r="Y29" s="627"/>
      <c r="Z29" s="628">
        <v>0.6</v>
      </c>
      <c r="AA29" s="628"/>
      <c r="AB29" s="628"/>
      <c r="AC29" s="628"/>
      <c r="AD29" s="629" t="s">
        <v>112</v>
      </c>
      <c r="AE29" s="629"/>
      <c r="AF29" s="629"/>
      <c r="AG29" s="629"/>
      <c r="AH29" s="629"/>
      <c r="AI29" s="629"/>
      <c r="AJ29" s="629"/>
      <c r="AK29" s="629"/>
      <c r="AL29" s="630" t="s">
        <v>112</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377775</v>
      </c>
      <c r="CS29" s="657"/>
      <c r="CT29" s="657"/>
      <c r="CU29" s="657"/>
      <c r="CV29" s="657"/>
      <c r="CW29" s="657"/>
      <c r="CX29" s="657"/>
      <c r="CY29" s="658"/>
      <c r="CZ29" s="659">
        <v>10.8</v>
      </c>
      <c r="DA29" s="660"/>
      <c r="DB29" s="660"/>
      <c r="DC29" s="661"/>
      <c r="DD29" s="634">
        <v>368382</v>
      </c>
      <c r="DE29" s="657"/>
      <c r="DF29" s="657"/>
      <c r="DG29" s="657"/>
      <c r="DH29" s="657"/>
      <c r="DI29" s="657"/>
      <c r="DJ29" s="657"/>
      <c r="DK29" s="658"/>
      <c r="DL29" s="634">
        <v>368382</v>
      </c>
      <c r="DM29" s="657"/>
      <c r="DN29" s="657"/>
      <c r="DO29" s="657"/>
      <c r="DP29" s="657"/>
      <c r="DQ29" s="657"/>
      <c r="DR29" s="657"/>
      <c r="DS29" s="657"/>
      <c r="DT29" s="657"/>
      <c r="DU29" s="657"/>
      <c r="DV29" s="658"/>
      <c r="DW29" s="630">
        <v>17.2</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7574</v>
      </c>
      <c r="S30" s="626"/>
      <c r="T30" s="626"/>
      <c r="U30" s="626"/>
      <c r="V30" s="626"/>
      <c r="W30" s="626"/>
      <c r="X30" s="626"/>
      <c r="Y30" s="627"/>
      <c r="Z30" s="628">
        <v>0.2</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99.8</v>
      </c>
      <c r="BH30" s="684"/>
      <c r="BI30" s="684"/>
      <c r="BJ30" s="684"/>
      <c r="BK30" s="684"/>
      <c r="BL30" s="684"/>
      <c r="BM30" s="620">
        <v>98.4</v>
      </c>
      <c r="BN30" s="684"/>
      <c r="BO30" s="684"/>
      <c r="BP30" s="684"/>
      <c r="BQ30" s="685"/>
      <c r="BR30" s="683">
        <v>99.8</v>
      </c>
      <c r="BS30" s="684"/>
      <c r="BT30" s="684"/>
      <c r="BU30" s="684"/>
      <c r="BV30" s="684"/>
      <c r="BW30" s="684"/>
      <c r="BX30" s="620">
        <v>98.1</v>
      </c>
      <c r="BY30" s="684"/>
      <c r="BZ30" s="684"/>
      <c r="CA30" s="684"/>
      <c r="CB30" s="685"/>
      <c r="CD30" s="688"/>
      <c r="CE30" s="689"/>
      <c r="CF30" s="639" t="s">
        <v>294</v>
      </c>
      <c r="CG30" s="640"/>
      <c r="CH30" s="640"/>
      <c r="CI30" s="640"/>
      <c r="CJ30" s="640"/>
      <c r="CK30" s="640"/>
      <c r="CL30" s="640"/>
      <c r="CM30" s="640"/>
      <c r="CN30" s="640"/>
      <c r="CO30" s="640"/>
      <c r="CP30" s="640"/>
      <c r="CQ30" s="641"/>
      <c r="CR30" s="625">
        <v>345042</v>
      </c>
      <c r="CS30" s="626"/>
      <c r="CT30" s="626"/>
      <c r="CU30" s="626"/>
      <c r="CV30" s="626"/>
      <c r="CW30" s="626"/>
      <c r="CX30" s="626"/>
      <c r="CY30" s="627"/>
      <c r="CZ30" s="659">
        <v>9.9</v>
      </c>
      <c r="DA30" s="660"/>
      <c r="DB30" s="660"/>
      <c r="DC30" s="661"/>
      <c r="DD30" s="634">
        <v>335730</v>
      </c>
      <c r="DE30" s="626"/>
      <c r="DF30" s="626"/>
      <c r="DG30" s="626"/>
      <c r="DH30" s="626"/>
      <c r="DI30" s="626"/>
      <c r="DJ30" s="626"/>
      <c r="DK30" s="627"/>
      <c r="DL30" s="634">
        <v>335730</v>
      </c>
      <c r="DM30" s="626"/>
      <c r="DN30" s="626"/>
      <c r="DO30" s="626"/>
      <c r="DP30" s="626"/>
      <c r="DQ30" s="626"/>
      <c r="DR30" s="626"/>
      <c r="DS30" s="626"/>
      <c r="DT30" s="626"/>
      <c r="DU30" s="626"/>
      <c r="DV30" s="627"/>
      <c r="DW30" s="630">
        <v>15.7</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226779</v>
      </c>
      <c r="S31" s="626"/>
      <c r="T31" s="626"/>
      <c r="U31" s="626"/>
      <c r="V31" s="626"/>
      <c r="W31" s="626"/>
      <c r="X31" s="626"/>
      <c r="Y31" s="627"/>
      <c r="Z31" s="628">
        <v>6.1</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99.7</v>
      </c>
      <c r="BH31" s="657"/>
      <c r="BI31" s="657"/>
      <c r="BJ31" s="657"/>
      <c r="BK31" s="657"/>
      <c r="BL31" s="657"/>
      <c r="BM31" s="631">
        <v>97.6</v>
      </c>
      <c r="BN31" s="681"/>
      <c r="BO31" s="681"/>
      <c r="BP31" s="681"/>
      <c r="BQ31" s="682"/>
      <c r="BR31" s="680">
        <v>99.6</v>
      </c>
      <c r="BS31" s="657"/>
      <c r="BT31" s="657"/>
      <c r="BU31" s="657"/>
      <c r="BV31" s="657"/>
      <c r="BW31" s="657"/>
      <c r="BX31" s="631">
        <v>97.3</v>
      </c>
      <c r="BY31" s="681"/>
      <c r="BZ31" s="681"/>
      <c r="CA31" s="681"/>
      <c r="CB31" s="682"/>
      <c r="CD31" s="688"/>
      <c r="CE31" s="689"/>
      <c r="CF31" s="639" t="s">
        <v>298</v>
      </c>
      <c r="CG31" s="640"/>
      <c r="CH31" s="640"/>
      <c r="CI31" s="640"/>
      <c r="CJ31" s="640"/>
      <c r="CK31" s="640"/>
      <c r="CL31" s="640"/>
      <c r="CM31" s="640"/>
      <c r="CN31" s="640"/>
      <c r="CO31" s="640"/>
      <c r="CP31" s="640"/>
      <c r="CQ31" s="641"/>
      <c r="CR31" s="625">
        <v>32733</v>
      </c>
      <c r="CS31" s="657"/>
      <c r="CT31" s="657"/>
      <c r="CU31" s="657"/>
      <c r="CV31" s="657"/>
      <c r="CW31" s="657"/>
      <c r="CX31" s="657"/>
      <c r="CY31" s="658"/>
      <c r="CZ31" s="659">
        <v>0.9</v>
      </c>
      <c r="DA31" s="660"/>
      <c r="DB31" s="660"/>
      <c r="DC31" s="661"/>
      <c r="DD31" s="634">
        <v>32652</v>
      </c>
      <c r="DE31" s="657"/>
      <c r="DF31" s="657"/>
      <c r="DG31" s="657"/>
      <c r="DH31" s="657"/>
      <c r="DI31" s="657"/>
      <c r="DJ31" s="657"/>
      <c r="DK31" s="658"/>
      <c r="DL31" s="634">
        <v>32652</v>
      </c>
      <c r="DM31" s="657"/>
      <c r="DN31" s="657"/>
      <c r="DO31" s="657"/>
      <c r="DP31" s="657"/>
      <c r="DQ31" s="657"/>
      <c r="DR31" s="657"/>
      <c r="DS31" s="657"/>
      <c r="DT31" s="657"/>
      <c r="DU31" s="657"/>
      <c r="DV31" s="658"/>
      <c r="DW31" s="630">
        <v>1.5</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62051</v>
      </c>
      <c r="S32" s="626"/>
      <c r="T32" s="626"/>
      <c r="U32" s="626"/>
      <c r="V32" s="626"/>
      <c r="W32" s="626"/>
      <c r="X32" s="626"/>
      <c r="Y32" s="627"/>
      <c r="Z32" s="628">
        <v>1.7</v>
      </c>
      <c r="AA32" s="628"/>
      <c r="AB32" s="628"/>
      <c r="AC32" s="628"/>
      <c r="AD32" s="629">
        <v>101</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99.8</v>
      </c>
      <c r="BH32" s="693"/>
      <c r="BI32" s="693"/>
      <c r="BJ32" s="693"/>
      <c r="BK32" s="693"/>
      <c r="BL32" s="693"/>
      <c r="BM32" s="694">
        <v>98.6</v>
      </c>
      <c r="BN32" s="693"/>
      <c r="BO32" s="693"/>
      <c r="BP32" s="693"/>
      <c r="BQ32" s="695"/>
      <c r="BR32" s="692">
        <v>99.8</v>
      </c>
      <c r="BS32" s="693"/>
      <c r="BT32" s="693"/>
      <c r="BU32" s="693"/>
      <c r="BV32" s="693"/>
      <c r="BW32" s="693"/>
      <c r="BX32" s="694">
        <v>98.3</v>
      </c>
      <c r="BY32" s="693"/>
      <c r="BZ32" s="693"/>
      <c r="CA32" s="693"/>
      <c r="CB32" s="695"/>
      <c r="CD32" s="690"/>
      <c r="CE32" s="691"/>
      <c r="CF32" s="639" t="s">
        <v>301</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414025</v>
      </c>
      <c r="S33" s="626"/>
      <c r="T33" s="626"/>
      <c r="U33" s="626"/>
      <c r="V33" s="626"/>
      <c r="W33" s="626"/>
      <c r="X33" s="626"/>
      <c r="Y33" s="627"/>
      <c r="Z33" s="628">
        <v>11.1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2132718</v>
      </c>
      <c r="CS33" s="657"/>
      <c r="CT33" s="657"/>
      <c r="CU33" s="657"/>
      <c r="CV33" s="657"/>
      <c r="CW33" s="657"/>
      <c r="CX33" s="657"/>
      <c r="CY33" s="658"/>
      <c r="CZ33" s="659">
        <v>61.2</v>
      </c>
      <c r="DA33" s="660"/>
      <c r="DB33" s="660"/>
      <c r="DC33" s="661"/>
      <c r="DD33" s="634">
        <v>1405375</v>
      </c>
      <c r="DE33" s="657"/>
      <c r="DF33" s="657"/>
      <c r="DG33" s="657"/>
      <c r="DH33" s="657"/>
      <c r="DI33" s="657"/>
      <c r="DJ33" s="657"/>
      <c r="DK33" s="658"/>
      <c r="DL33" s="634">
        <v>866891</v>
      </c>
      <c r="DM33" s="657"/>
      <c r="DN33" s="657"/>
      <c r="DO33" s="657"/>
      <c r="DP33" s="657"/>
      <c r="DQ33" s="657"/>
      <c r="DR33" s="657"/>
      <c r="DS33" s="657"/>
      <c r="DT33" s="657"/>
      <c r="DU33" s="657"/>
      <c r="DV33" s="658"/>
      <c r="DW33" s="630">
        <v>40.4</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672554</v>
      </c>
      <c r="CS34" s="626"/>
      <c r="CT34" s="626"/>
      <c r="CU34" s="626"/>
      <c r="CV34" s="626"/>
      <c r="CW34" s="626"/>
      <c r="CX34" s="626"/>
      <c r="CY34" s="627"/>
      <c r="CZ34" s="659">
        <v>19.3</v>
      </c>
      <c r="DA34" s="660"/>
      <c r="DB34" s="660"/>
      <c r="DC34" s="661"/>
      <c r="DD34" s="634">
        <v>406410</v>
      </c>
      <c r="DE34" s="626"/>
      <c r="DF34" s="626"/>
      <c r="DG34" s="626"/>
      <c r="DH34" s="626"/>
      <c r="DI34" s="626"/>
      <c r="DJ34" s="626"/>
      <c r="DK34" s="627"/>
      <c r="DL34" s="634">
        <v>258727</v>
      </c>
      <c r="DM34" s="626"/>
      <c r="DN34" s="626"/>
      <c r="DO34" s="626"/>
      <c r="DP34" s="626"/>
      <c r="DQ34" s="626"/>
      <c r="DR34" s="626"/>
      <c r="DS34" s="626"/>
      <c r="DT34" s="626"/>
      <c r="DU34" s="626"/>
      <c r="DV34" s="627"/>
      <c r="DW34" s="630">
        <v>12.1</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100325</v>
      </c>
      <c r="S35" s="626"/>
      <c r="T35" s="626"/>
      <c r="U35" s="626"/>
      <c r="V35" s="626"/>
      <c r="W35" s="626"/>
      <c r="X35" s="626"/>
      <c r="Y35" s="627"/>
      <c r="Z35" s="628">
        <v>2.7</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463988</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496</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188867</v>
      </c>
      <c r="CS35" s="657"/>
      <c r="CT35" s="657"/>
      <c r="CU35" s="657"/>
      <c r="CV35" s="657"/>
      <c r="CW35" s="657"/>
      <c r="CX35" s="657"/>
      <c r="CY35" s="658"/>
      <c r="CZ35" s="659">
        <v>5.4</v>
      </c>
      <c r="DA35" s="660"/>
      <c r="DB35" s="660"/>
      <c r="DC35" s="661"/>
      <c r="DD35" s="634">
        <v>83926</v>
      </c>
      <c r="DE35" s="657"/>
      <c r="DF35" s="657"/>
      <c r="DG35" s="657"/>
      <c r="DH35" s="657"/>
      <c r="DI35" s="657"/>
      <c r="DJ35" s="657"/>
      <c r="DK35" s="658"/>
      <c r="DL35" s="634">
        <v>43220</v>
      </c>
      <c r="DM35" s="657"/>
      <c r="DN35" s="657"/>
      <c r="DO35" s="657"/>
      <c r="DP35" s="657"/>
      <c r="DQ35" s="657"/>
      <c r="DR35" s="657"/>
      <c r="DS35" s="657"/>
      <c r="DT35" s="657"/>
      <c r="DU35" s="657"/>
      <c r="DV35" s="658"/>
      <c r="DW35" s="630">
        <v>2</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3740534</v>
      </c>
      <c r="S36" s="698"/>
      <c r="T36" s="698"/>
      <c r="U36" s="698"/>
      <c r="V36" s="698"/>
      <c r="W36" s="698"/>
      <c r="X36" s="698"/>
      <c r="Y36" s="699"/>
      <c r="Z36" s="700">
        <v>100</v>
      </c>
      <c r="AA36" s="700"/>
      <c r="AB36" s="700"/>
      <c r="AC36" s="700"/>
      <c r="AD36" s="701">
        <v>2043839</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131076</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-1092</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750304</v>
      </c>
      <c r="CS36" s="626"/>
      <c r="CT36" s="626"/>
      <c r="CU36" s="626"/>
      <c r="CV36" s="626"/>
      <c r="CW36" s="626"/>
      <c r="CX36" s="626"/>
      <c r="CY36" s="627"/>
      <c r="CZ36" s="659">
        <v>21.5</v>
      </c>
      <c r="DA36" s="660"/>
      <c r="DB36" s="660"/>
      <c r="DC36" s="661"/>
      <c r="DD36" s="634">
        <v>432429</v>
      </c>
      <c r="DE36" s="626"/>
      <c r="DF36" s="626"/>
      <c r="DG36" s="626"/>
      <c r="DH36" s="626"/>
      <c r="DI36" s="626"/>
      <c r="DJ36" s="626"/>
      <c r="DK36" s="627"/>
      <c r="DL36" s="634">
        <v>244153</v>
      </c>
      <c r="DM36" s="626"/>
      <c r="DN36" s="626"/>
      <c r="DO36" s="626"/>
      <c r="DP36" s="626"/>
      <c r="DQ36" s="626"/>
      <c r="DR36" s="626"/>
      <c r="DS36" s="626"/>
      <c r="DT36" s="626"/>
      <c r="DU36" s="626"/>
      <c r="DV36" s="627"/>
      <c r="DW36" s="630">
        <v>11.4</v>
      </c>
      <c r="DX36" s="655"/>
      <c r="DY36" s="655"/>
      <c r="DZ36" s="655"/>
      <c r="EA36" s="655"/>
      <c r="EB36" s="655"/>
      <c r="EC36" s="656"/>
    </row>
    <row r="37" spans="2:133" ht="11.25" customHeight="1">
      <c r="AQ37" s="704" t="s">
        <v>316</v>
      </c>
      <c r="AR37" s="705"/>
      <c r="AS37" s="705"/>
      <c r="AT37" s="705"/>
      <c r="AU37" s="705"/>
      <c r="AV37" s="705"/>
      <c r="AW37" s="705"/>
      <c r="AX37" s="705"/>
      <c r="AY37" s="706"/>
      <c r="AZ37" s="625">
        <v>55409</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379</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349538</v>
      </c>
      <c r="CS37" s="657"/>
      <c r="CT37" s="657"/>
      <c r="CU37" s="657"/>
      <c r="CV37" s="657"/>
      <c r="CW37" s="657"/>
      <c r="CX37" s="657"/>
      <c r="CY37" s="658"/>
      <c r="CZ37" s="659">
        <v>10</v>
      </c>
      <c r="DA37" s="660"/>
      <c r="DB37" s="660"/>
      <c r="DC37" s="661"/>
      <c r="DD37" s="634">
        <v>159538</v>
      </c>
      <c r="DE37" s="657"/>
      <c r="DF37" s="657"/>
      <c r="DG37" s="657"/>
      <c r="DH37" s="657"/>
      <c r="DI37" s="657"/>
      <c r="DJ37" s="657"/>
      <c r="DK37" s="658"/>
      <c r="DL37" s="634">
        <v>157050</v>
      </c>
      <c r="DM37" s="657"/>
      <c r="DN37" s="657"/>
      <c r="DO37" s="657"/>
      <c r="DP37" s="657"/>
      <c r="DQ37" s="657"/>
      <c r="DR37" s="657"/>
      <c r="DS37" s="657"/>
      <c r="DT37" s="657"/>
      <c r="DU37" s="657"/>
      <c r="DV37" s="658"/>
      <c r="DW37" s="630">
        <v>7.3</v>
      </c>
      <c r="DX37" s="655"/>
      <c r="DY37" s="655"/>
      <c r="DZ37" s="655"/>
      <c r="EA37" s="655"/>
      <c r="EB37" s="655"/>
      <c r="EC37" s="656"/>
    </row>
    <row r="38" spans="2:133" ht="11.25" customHeight="1">
      <c r="AQ38" s="704" t="s">
        <v>319</v>
      </c>
      <c r="AR38" s="705"/>
      <c r="AS38" s="705"/>
      <c r="AT38" s="705"/>
      <c r="AU38" s="705"/>
      <c r="AV38" s="705"/>
      <c r="AW38" s="705"/>
      <c r="AX38" s="705"/>
      <c r="AY38" s="706"/>
      <c r="AZ38" s="625">
        <v>27676</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598</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448681</v>
      </c>
      <c r="CS38" s="626"/>
      <c r="CT38" s="626"/>
      <c r="CU38" s="626"/>
      <c r="CV38" s="626"/>
      <c r="CW38" s="626"/>
      <c r="CX38" s="626"/>
      <c r="CY38" s="627"/>
      <c r="CZ38" s="659">
        <v>12.9</v>
      </c>
      <c r="DA38" s="660"/>
      <c r="DB38" s="660"/>
      <c r="DC38" s="661"/>
      <c r="DD38" s="634">
        <v>421074</v>
      </c>
      <c r="DE38" s="626"/>
      <c r="DF38" s="626"/>
      <c r="DG38" s="626"/>
      <c r="DH38" s="626"/>
      <c r="DI38" s="626"/>
      <c r="DJ38" s="626"/>
      <c r="DK38" s="627"/>
      <c r="DL38" s="634">
        <v>320791</v>
      </c>
      <c r="DM38" s="626"/>
      <c r="DN38" s="626"/>
      <c r="DO38" s="626"/>
      <c r="DP38" s="626"/>
      <c r="DQ38" s="626"/>
      <c r="DR38" s="626"/>
      <c r="DS38" s="626"/>
      <c r="DT38" s="626"/>
      <c r="DU38" s="626"/>
      <c r="DV38" s="627"/>
      <c r="DW38" s="630">
        <v>15</v>
      </c>
      <c r="DX38" s="655"/>
      <c r="DY38" s="655"/>
      <c r="DZ38" s="655"/>
      <c r="EA38" s="655"/>
      <c r="EB38" s="655"/>
      <c r="EC38" s="656"/>
    </row>
    <row r="39" spans="2:133" ht="11.25" customHeight="1">
      <c r="AQ39" s="704" t="s">
        <v>322</v>
      </c>
      <c r="AR39" s="705"/>
      <c r="AS39" s="705"/>
      <c r="AT39" s="705"/>
      <c r="AU39" s="705"/>
      <c r="AV39" s="705"/>
      <c r="AW39" s="705"/>
      <c r="AX39" s="705"/>
      <c r="AY39" s="706"/>
      <c r="AZ39" s="625">
        <v>20167</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76</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65812</v>
      </c>
      <c r="CS39" s="657"/>
      <c r="CT39" s="657"/>
      <c r="CU39" s="657"/>
      <c r="CV39" s="657"/>
      <c r="CW39" s="657"/>
      <c r="CX39" s="657"/>
      <c r="CY39" s="658"/>
      <c r="CZ39" s="659">
        <v>1.9</v>
      </c>
      <c r="DA39" s="660"/>
      <c r="DB39" s="660"/>
      <c r="DC39" s="661"/>
      <c r="DD39" s="634">
        <v>55036</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45171</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148</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6500</v>
      </c>
      <c r="CS40" s="626"/>
      <c r="CT40" s="626"/>
      <c r="CU40" s="626"/>
      <c r="CV40" s="626"/>
      <c r="CW40" s="626"/>
      <c r="CX40" s="626"/>
      <c r="CY40" s="627"/>
      <c r="CZ40" s="659">
        <v>0.2</v>
      </c>
      <c r="DA40" s="660"/>
      <c r="DB40" s="660"/>
      <c r="DC40" s="661"/>
      <c r="DD40" s="634">
        <v>6500</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184489</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420</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159369</v>
      </c>
      <c r="CS42" s="626"/>
      <c r="CT42" s="626"/>
      <c r="CU42" s="626"/>
      <c r="CV42" s="626"/>
      <c r="CW42" s="626"/>
      <c r="CX42" s="626"/>
      <c r="CY42" s="627"/>
      <c r="CZ42" s="659">
        <v>4.5999999999999996</v>
      </c>
      <c r="DA42" s="708"/>
      <c r="DB42" s="708"/>
      <c r="DC42" s="709"/>
      <c r="DD42" s="634">
        <v>58023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1161</v>
      </c>
      <c r="CS43" s="657"/>
      <c r="CT43" s="657"/>
      <c r="CU43" s="657"/>
      <c r="CV43" s="657"/>
      <c r="CW43" s="657"/>
      <c r="CX43" s="657"/>
      <c r="CY43" s="658"/>
      <c r="CZ43" s="659">
        <v>0</v>
      </c>
      <c r="DA43" s="660"/>
      <c r="DB43" s="660"/>
      <c r="DC43" s="661"/>
      <c r="DD43" s="634">
        <v>1161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158101</v>
      </c>
      <c r="CS44" s="626"/>
      <c r="CT44" s="626"/>
      <c r="CU44" s="626"/>
      <c r="CV44" s="626"/>
      <c r="CW44" s="626"/>
      <c r="CX44" s="626"/>
      <c r="CY44" s="627"/>
      <c r="CZ44" s="659">
        <v>4.5</v>
      </c>
      <c r="DA44" s="708"/>
      <c r="DB44" s="708"/>
      <c r="DC44" s="709"/>
      <c r="DD44" s="634">
        <v>58007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57142</v>
      </c>
      <c r="CS45" s="657"/>
      <c r="CT45" s="657"/>
      <c r="CU45" s="657"/>
      <c r="CV45" s="657"/>
      <c r="CW45" s="657"/>
      <c r="CX45" s="657"/>
      <c r="CY45" s="658"/>
      <c r="CZ45" s="659">
        <v>1.6</v>
      </c>
      <c r="DA45" s="660"/>
      <c r="DB45" s="660"/>
      <c r="DC45" s="661"/>
      <c r="DD45" s="634">
        <v>3401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92457</v>
      </c>
      <c r="CS46" s="626"/>
      <c r="CT46" s="626"/>
      <c r="CU46" s="626"/>
      <c r="CV46" s="626"/>
      <c r="CW46" s="626"/>
      <c r="CX46" s="626"/>
      <c r="CY46" s="627"/>
      <c r="CZ46" s="659">
        <v>2.7</v>
      </c>
      <c r="DA46" s="708"/>
      <c r="DB46" s="708"/>
      <c r="DC46" s="709"/>
      <c r="DD46" s="634">
        <v>52438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1268</v>
      </c>
      <c r="CS47" s="657"/>
      <c r="CT47" s="657"/>
      <c r="CU47" s="657"/>
      <c r="CV47" s="657"/>
      <c r="CW47" s="657"/>
      <c r="CX47" s="657"/>
      <c r="CY47" s="658"/>
      <c r="CZ47" s="659">
        <v>0</v>
      </c>
      <c r="DA47" s="660"/>
      <c r="DB47" s="660"/>
      <c r="DC47" s="661"/>
      <c r="DD47" s="634">
        <v>16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3485968</v>
      </c>
      <c r="CS49" s="693"/>
      <c r="CT49" s="693"/>
      <c r="CU49" s="693"/>
      <c r="CV49" s="693"/>
      <c r="CW49" s="693"/>
      <c r="CX49" s="693"/>
      <c r="CY49" s="720"/>
      <c r="CZ49" s="721">
        <v>100</v>
      </c>
      <c r="DA49" s="722"/>
      <c r="DB49" s="722"/>
      <c r="DC49" s="723"/>
      <c r="DD49" s="724">
        <v>2453068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3739</v>
      </c>
      <c r="R7" s="755"/>
      <c r="S7" s="755"/>
      <c r="T7" s="755"/>
      <c r="U7" s="755"/>
      <c r="V7" s="755">
        <v>3485</v>
      </c>
      <c r="W7" s="755"/>
      <c r="X7" s="755"/>
      <c r="Y7" s="755"/>
      <c r="Z7" s="755"/>
      <c r="AA7" s="755">
        <v>254</v>
      </c>
      <c r="AB7" s="755"/>
      <c r="AC7" s="755"/>
      <c r="AD7" s="755"/>
      <c r="AE7" s="756"/>
      <c r="AF7" s="757">
        <v>235</v>
      </c>
      <c r="AG7" s="758"/>
      <c r="AH7" s="758"/>
      <c r="AI7" s="758"/>
      <c r="AJ7" s="759"/>
      <c r="AK7" s="794">
        <v>8</v>
      </c>
      <c r="AL7" s="795"/>
      <c r="AM7" s="795"/>
      <c r="AN7" s="795"/>
      <c r="AO7" s="795"/>
      <c r="AP7" s="795">
        <v>3930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559</v>
      </c>
      <c r="BS7" s="798" t="s">
        <v>551</v>
      </c>
      <c r="BT7" s="799"/>
      <c r="BU7" s="799"/>
      <c r="BV7" s="799"/>
      <c r="BW7" s="799"/>
      <c r="BX7" s="799"/>
      <c r="BY7" s="799"/>
      <c r="BZ7" s="799"/>
      <c r="CA7" s="799"/>
      <c r="CB7" s="799"/>
      <c r="CC7" s="799"/>
      <c r="CD7" s="799"/>
      <c r="CE7" s="799"/>
      <c r="CF7" s="799"/>
      <c r="CG7" s="800"/>
      <c r="CH7" s="791">
        <v>12</v>
      </c>
      <c r="CI7" s="792"/>
      <c r="CJ7" s="792"/>
      <c r="CK7" s="792"/>
      <c r="CL7" s="793"/>
      <c r="CM7" s="791">
        <v>64</v>
      </c>
      <c r="CN7" s="792"/>
      <c r="CO7" s="792"/>
      <c r="CP7" s="792"/>
      <c r="CQ7" s="793"/>
      <c r="CR7" s="791">
        <v>49</v>
      </c>
      <c r="CS7" s="792"/>
      <c r="CT7" s="792"/>
      <c r="CU7" s="792"/>
      <c r="CV7" s="793"/>
      <c r="CW7" s="791" t="s">
        <v>560</v>
      </c>
      <c r="CX7" s="792"/>
      <c r="CY7" s="792"/>
      <c r="CZ7" s="792"/>
      <c r="DA7" s="793"/>
      <c r="DB7" s="791" t="s">
        <v>560</v>
      </c>
      <c r="DC7" s="792"/>
      <c r="DD7" s="792"/>
      <c r="DE7" s="792"/>
      <c r="DF7" s="793"/>
      <c r="DG7" s="791">
        <v>51</v>
      </c>
      <c r="DH7" s="792"/>
      <c r="DI7" s="792"/>
      <c r="DJ7" s="792"/>
      <c r="DK7" s="793"/>
      <c r="DL7" s="791" t="s">
        <v>560</v>
      </c>
      <c r="DM7" s="792"/>
      <c r="DN7" s="792"/>
      <c r="DO7" s="792"/>
      <c r="DP7" s="793"/>
      <c r="DQ7" s="791">
        <v>5</v>
      </c>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2</v>
      </c>
      <c r="R8" s="779"/>
      <c r="S8" s="779"/>
      <c r="T8" s="779"/>
      <c r="U8" s="779"/>
      <c r="V8" s="779">
        <v>1</v>
      </c>
      <c r="W8" s="779"/>
      <c r="X8" s="779"/>
      <c r="Y8" s="779"/>
      <c r="Z8" s="779"/>
      <c r="AA8" s="779">
        <v>1</v>
      </c>
      <c r="AB8" s="779"/>
      <c r="AC8" s="779"/>
      <c r="AD8" s="779"/>
      <c r="AE8" s="780"/>
      <c r="AF8" s="781">
        <v>1</v>
      </c>
      <c r="AG8" s="782"/>
      <c r="AH8" s="782"/>
      <c r="AI8" s="782"/>
      <c r="AJ8" s="783"/>
      <c r="AK8" s="784" t="s">
        <v>554</v>
      </c>
      <c r="AL8" s="785"/>
      <c r="AM8" s="785"/>
      <c r="AN8" s="785"/>
      <c r="AO8" s="785"/>
      <c r="AP8" s="785">
        <v>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v>3741</v>
      </c>
      <c r="R23" s="814"/>
      <c r="S23" s="814"/>
      <c r="T23" s="814"/>
      <c r="U23" s="814"/>
      <c r="V23" s="814">
        <v>3486</v>
      </c>
      <c r="W23" s="814"/>
      <c r="X23" s="814"/>
      <c r="Y23" s="814"/>
      <c r="Z23" s="814"/>
      <c r="AA23" s="814">
        <v>255</v>
      </c>
      <c r="AB23" s="814"/>
      <c r="AC23" s="814"/>
      <c r="AD23" s="814"/>
      <c r="AE23" s="815"/>
      <c r="AF23" s="816">
        <v>236</v>
      </c>
      <c r="AG23" s="814"/>
      <c r="AH23" s="814"/>
      <c r="AI23" s="814"/>
      <c r="AJ23" s="817"/>
      <c r="AK23" s="818"/>
      <c r="AL23" s="819"/>
      <c r="AM23" s="819"/>
      <c r="AN23" s="819"/>
      <c r="AO23" s="819"/>
      <c r="AP23" s="814">
        <v>3931</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382</v>
      </c>
      <c r="C28" s="752"/>
      <c r="D28" s="752"/>
      <c r="E28" s="752"/>
      <c r="F28" s="752"/>
      <c r="G28" s="752"/>
      <c r="H28" s="752"/>
      <c r="I28" s="752"/>
      <c r="J28" s="752"/>
      <c r="K28" s="752"/>
      <c r="L28" s="752"/>
      <c r="M28" s="752"/>
      <c r="N28" s="752"/>
      <c r="O28" s="752"/>
      <c r="P28" s="753"/>
      <c r="Q28" s="842">
        <v>405</v>
      </c>
      <c r="R28" s="843"/>
      <c r="S28" s="843"/>
      <c r="T28" s="843"/>
      <c r="U28" s="843"/>
      <c r="V28" s="843">
        <v>405</v>
      </c>
      <c r="W28" s="843"/>
      <c r="X28" s="843"/>
      <c r="Y28" s="843"/>
      <c r="Z28" s="843"/>
      <c r="AA28" s="843">
        <v>0</v>
      </c>
      <c r="AB28" s="843"/>
      <c r="AC28" s="843"/>
      <c r="AD28" s="843"/>
      <c r="AE28" s="844"/>
      <c r="AF28" s="845">
        <v>0</v>
      </c>
      <c r="AG28" s="843"/>
      <c r="AH28" s="843"/>
      <c r="AI28" s="843"/>
      <c r="AJ28" s="846"/>
      <c r="AK28" s="847">
        <v>47</v>
      </c>
      <c r="AL28" s="838"/>
      <c r="AM28" s="838"/>
      <c r="AN28" s="838"/>
      <c r="AO28" s="838"/>
      <c r="AP28" s="838" t="s">
        <v>554</v>
      </c>
      <c r="AQ28" s="838"/>
      <c r="AR28" s="838"/>
      <c r="AS28" s="838"/>
      <c r="AT28" s="838"/>
      <c r="AU28" s="838" t="s">
        <v>554</v>
      </c>
      <c r="AV28" s="838"/>
      <c r="AW28" s="838"/>
      <c r="AX28" s="838"/>
      <c r="AY28" s="838"/>
      <c r="AZ28" s="839" t="s">
        <v>554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383</v>
      </c>
      <c r="C29" s="776"/>
      <c r="D29" s="776"/>
      <c r="E29" s="776"/>
      <c r="F29" s="776"/>
      <c r="G29" s="776"/>
      <c r="H29" s="776"/>
      <c r="I29" s="776"/>
      <c r="J29" s="776"/>
      <c r="K29" s="776"/>
      <c r="L29" s="776"/>
      <c r="M29" s="776"/>
      <c r="N29" s="776"/>
      <c r="O29" s="776"/>
      <c r="P29" s="777"/>
      <c r="Q29" s="778">
        <v>244</v>
      </c>
      <c r="R29" s="779"/>
      <c r="S29" s="779"/>
      <c r="T29" s="779"/>
      <c r="U29" s="779"/>
      <c r="V29" s="779">
        <v>239</v>
      </c>
      <c r="W29" s="779"/>
      <c r="X29" s="779"/>
      <c r="Y29" s="779"/>
      <c r="Z29" s="779"/>
      <c r="AA29" s="779">
        <v>6</v>
      </c>
      <c r="AB29" s="779"/>
      <c r="AC29" s="779"/>
      <c r="AD29" s="779"/>
      <c r="AE29" s="780"/>
      <c r="AF29" s="781">
        <v>6</v>
      </c>
      <c r="AG29" s="782"/>
      <c r="AH29" s="782"/>
      <c r="AI29" s="782"/>
      <c r="AJ29" s="783"/>
      <c r="AK29" s="850">
        <v>32</v>
      </c>
      <c r="AL29" s="851"/>
      <c r="AM29" s="851"/>
      <c r="AN29" s="851"/>
      <c r="AO29" s="851"/>
      <c r="AP29" s="851">
        <v>35</v>
      </c>
      <c r="AQ29" s="851"/>
      <c r="AR29" s="851"/>
      <c r="AS29" s="851"/>
      <c r="AT29" s="851"/>
      <c r="AU29" s="851">
        <v>4</v>
      </c>
      <c r="AV29" s="851"/>
      <c r="AW29" s="851"/>
      <c r="AX29" s="851"/>
      <c r="AY29" s="851"/>
      <c r="AZ29" s="852" t="s">
        <v>554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384</v>
      </c>
      <c r="C30" s="776"/>
      <c r="D30" s="776"/>
      <c r="E30" s="776"/>
      <c r="F30" s="776"/>
      <c r="G30" s="776"/>
      <c r="H30" s="776"/>
      <c r="I30" s="776"/>
      <c r="J30" s="776"/>
      <c r="K30" s="776"/>
      <c r="L30" s="776"/>
      <c r="M30" s="776"/>
      <c r="N30" s="776"/>
      <c r="O30" s="776"/>
      <c r="P30" s="777"/>
      <c r="Q30" s="778">
        <v>593</v>
      </c>
      <c r="R30" s="779"/>
      <c r="S30" s="779"/>
      <c r="T30" s="779"/>
      <c r="U30" s="779"/>
      <c r="V30" s="779">
        <v>554</v>
      </c>
      <c r="W30" s="779"/>
      <c r="X30" s="779"/>
      <c r="Y30" s="779"/>
      <c r="Z30" s="779"/>
      <c r="AA30" s="779">
        <v>39</v>
      </c>
      <c r="AB30" s="779"/>
      <c r="AC30" s="779"/>
      <c r="AD30" s="779"/>
      <c r="AE30" s="780"/>
      <c r="AF30" s="781">
        <v>39</v>
      </c>
      <c r="AG30" s="782"/>
      <c r="AH30" s="782"/>
      <c r="AI30" s="782"/>
      <c r="AJ30" s="783"/>
      <c r="AK30" s="850">
        <v>88</v>
      </c>
      <c r="AL30" s="851"/>
      <c r="AM30" s="851"/>
      <c r="AN30" s="851"/>
      <c r="AO30" s="851"/>
      <c r="AP30" s="851">
        <v>1</v>
      </c>
      <c r="AQ30" s="851"/>
      <c r="AR30" s="851"/>
      <c r="AS30" s="851"/>
      <c r="AT30" s="851"/>
      <c r="AU30" s="851" t="s">
        <v>554</v>
      </c>
      <c r="AV30" s="851"/>
      <c r="AW30" s="851"/>
      <c r="AX30" s="851"/>
      <c r="AY30" s="851"/>
      <c r="AZ30" s="852" t="s">
        <v>554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2</v>
      </c>
      <c r="R31" s="779"/>
      <c r="S31" s="779"/>
      <c r="T31" s="779"/>
      <c r="U31" s="779"/>
      <c r="V31" s="779">
        <v>2</v>
      </c>
      <c r="W31" s="779"/>
      <c r="X31" s="779"/>
      <c r="Y31" s="779"/>
      <c r="Z31" s="779"/>
      <c r="AA31" s="779">
        <v>0</v>
      </c>
      <c r="AB31" s="779"/>
      <c r="AC31" s="779"/>
      <c r="AD31" s="779"/>
      <c r="AE31" s="780"/>
      <c r="AF31" s="781">
        <v>0</v>
      </c>
      <c r="AG31" s="782"/>
      <c r="AH31" s="782"/>
      <c r="AI31" s="782"/>
      <c r="AJ31" s="783"/>
      <c r="AK31" s="850" t="s">
        <v>557</v>
      </c>
      <c r="AL31" s="851"/>
      <c r="AM31" s="851"/>
      <c r="AN31" s="851"/>
      <c r="AO31" s="851"/>
      <c r="AP31" s="851" t="s">
        <v>554</v>
      </c>
      <c r="AQ31" s="851"/>
      <c r="AR31" s="851"/>
      <c r="AS31" s="851"/>
      <c r="AT31" s="851"/>
      <c r="AU31" s="851" t="s">
        <v>554</v>
      </c>
      <c r="AV31" s="851"/>
      <c r="AW31" s="851"/>
      <c r="AX31" s="851"/>
      <c r="AY31" s="851"/>
      <c r="AZ31" s="852" t="s">
        <v>554</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57</v>
      </c>
      <c r="R32" s="779"/>
      <c r="S32" s="779"/>
      <c r="T32" s="779"/>
      <c r="U32" s="779"/>
      <c r="V32" s="779">
        <v>57</v>
      </c>
      <c r="W32" s="779"/>
      <c r="X32" s="779"/>
      <c r="Y32" s="779"/>
      <c r="Z32" s="779"/>
      <c r="AA32" s="779" t="s">
        <v>554</v>
      </c>
      <c r="AB32" s="779"/>
      <c r="AC32" s="779"/>
      <c r="AD32" s="779"/>
      <c r="AE32" s="780"/>
      <c r="AF32" s="781" t="s">
        <v>112</v>
      </c>
      <c r="AG32" s="782"/>
      <c r="AH32" s="782"/>
      <c r="AI32" s="782"/>
      <c r="AJ32" s="783"/>
      <c r="AK32" s="850">
        <v>20</v>
      </c>
      <c r="AL32" s="851"/>
      <c r="AM32" s="851"/>
      <c r="AN32" s="851"/>
      <c r="AO32" s="851"/>
      <c r="AP32" s="851">
        <v>672</v>
      </c>
      <c r="AQ32" s="851"/>
      <c r="AR32" s="851"/>
      <c r="AS32" s="851"/>
      <c r="AT32" s="851"/>
      <c r="AU32" s="851">
        <v>267</v>
      </c>
      <c r="AV32" s="851"/>
      <c r="AW32" s="851"/>
      <c r="AX32" s="851"/>
      <c r="AY32" s="851"/>
      <c r="AZ32" s="852" t="s">
        <v>554</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48</v>
      </c>
      <c r="R33" s="779"/>
      <c r="S33" s="779"/>
      <c r="T33" s="779"/>
      <c r="U33" s="779"/>
      <c r="V33" s="779">
        <v>48</v>
      </c>
      <c r="W33" s="779"/>
      <c r="X33" s="779"/>
      <c r="Y33" s="779"/>
      <c r="Z33" s="779"/>
      <c r="AA33" s="779">
        <v>1</v>
      </c>
      <c r="AB33" s="779"/>
      <c r="AC33" s="779"/>
      <c r="AD33" s="779"/>
      <c r="AE33" s="780"/>
      <c r="AF33" s="781">
        <v>1</v>
      </c>
      <c r="AG33" s="782"/>
      <c r="AH33" s="782"/>
      <c r="AI33" s="782"/>
      <c r="AJ33" s="783"/>
      <c r="AK33" s="850">
        <v>19</v>
      </c>
      <c r="AL33" s="851"/>
      <c r="AM33" s="851"/>
      <c r="AN33" s="851"/>
      <c r="AO33" s="851"/>
      <c r="AP33" s="851" t="s">
        <v>554</v>
      </c>
      <c r="AQ33" s="851"/>
      <c r="AR33" s="851"/>
      <c r="AS33" s="851"/>
      <c r="AT33" s="851"/>
      <c r="AU33" s="851" t="s">
        <v>554</v>
      </c>
      <c r="AV33" s="851"/>
      <c r="AW33" s="851"/>
      <c r="AX33" s="851"/>
      <c r="AY33" s="851"/>
      <c r="AZ33" s="852" t="s">
        <v>554</v>
      </c>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388</v>
      </c>
      <c r="C34" s="776"/>
      <c r="D34" s="776"/>
      <c r="E34" s="776"/>
      <c r="F34" s="776"/>
      <c r="G34" s="776"/>
      <c r="H34" s="776"/>
      <c r="I34" s="776"/>
      <c r="J34" s="776"/>
      <c r="K34" s="776"/>
      <c r="L34" s="776"/>
      <c r="M34" s="776"/>
      <c r="N34" s="776"/>
      <c r="O34" s="776"/>
      <c r="P34" s="777"/>
      <c r="Q34" s="778">
        <v>75</v>
      </c>
      <c r="R34" s="779"/>
      <c r="S34" s="779"/>
      <c r="T34" s="779"/>
      <c r="U34" s="779"/>
      <c r="V34" s="779">
        <v>75</v>
      </c>
      <c r="W34" s="779"/>
      <c r="X34" s="779"/>
      <c r="Y34" s="779"/>
      <c r="Z34" s="779"/>
      <c r="AA34" s="779" t="s">
        <v>554</v>
      </c>
      <c r="AB34" s="779"/>
      <c r="AC34" s="779"/>
      <c r="AD34" s="779"/>
      <c r="AE34" s="780"/>
      <c r="AF34" s="781" t="s">
        <v>112</v>
      </c>
      <c r="AG34" s="782"/>
      <c r="AH34" s="782"/>
      <c r="AI34" s="782"/>
      <c r="AJ34" s="783"/>
      <c r="AK34" s="850">
        <v>28</v>
      </c>
      <c r="AL34" s="851"/>
      <c r="AM34" s="851"/>
      <c r="AN34" s="851"/>
      <c r="AO34" s="851"/>
      <c r="AP34" s="851" t="s">
        <v>553</v>
      </c>
      <c r="AQ34" s="851"/>
      <c r="AR34" s="851"/>
      <c r="AS34" s="851"/>
      <c r="AT34" s="851"/>
      <c r="AU34" s="851" t="s">
        <v>554</v>
      </c>
      <c r="AV34" s="851"/>
      <c r="AW34" s="851"/>
      <c r="AX34" s="851"/>
      <c r="AY34" s="851"/>
      <c r="AZ34" s="852" t="s">
        <v>554</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390</v>
      </c>
      <c r="C35" s="776"/>
      <c r="D35" s="776"/>
      <c r="E35" s="776"/>
      <c r="F35" s="776"/>
      <c r="G35" s="776"/>
      <c r="H35" s="776"/>
      <c r="I35" s="776"/>
      <c r="J35" s="776"/>
      <c r="K35" s="776"/>
      <c r="L35" s="776"/>
      <c r="M35" s="776"/>
      <c r="N35" s="776"/>
      <c r="O35" s="776"/>
      <c r="P35" s="777"/>
      <c r="Q35" s="778">
        <v>115</v>
      </c>
      <c r="R35" s="779"/>
      <c r="S35" s="779"/>
      <c r="T35" s="779"/>
      <c r="U35" s="779"/>
      <c r="V35" s="779">
        <v>114</v>
      </c>
      <c r="W35" s="779"/>
      <c r="X35" s="779"/>
      <c r="Y35" s="779"/>
      <c r="Z35" s="779"/>
      <c r="AA35" s="779">
        <v>1</v>
      </c>
      <c r="AB35" s="779"/>
      <c r="AC35" s="779"/>
      <c r="AD35" s="779"/>
      <c r="AE35" s="780"/>
      <c r="AF35" s="781">
        <v>1</v>
      </c>
      <c r="AG35" s="782"/>
      <c r="AH35" s="782"/>
      <c r="AI35" s="782"/>
      <c r="AJ35" s="783"/>
      <c r="AK35" s="850">
        <v>55</v>
      </c>
      <c r="AL35" s="851"/>
      <c r="AM35" s="851"/>
      <c r="AN35" s="851"/>
      <c r="AO35" s="851"/>
      <c r="AP35" s="851">
        <v>666</v>
      </c>
      <c r="AQ35" s="851"/>
      <c r="AR35" s="851"/>
      <c r="AS35" s="851"/>
      <c r="AT35" s="851"/>
      <c r="AU35" s="851">
        <v>444</v>
      </c>
      <c r="AV35" s="851"/>
      <c r="AW35" s="851"/>
      <c r="AX35" s="851"/>
      <c r="AY35" s="851"/>
      <c r="AZ35" s="852" t="s">
        <v>554</v>
      </c>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391</v>
      </c>
      <c r="C36" s="776"/>
      <c r="D36" s="776"/>
      <c r="E36" s="776"/>
      <c r="F36" s="776"/>
      <c r="G36" s="776"/>
      <c r="H36" s="776"/>
      <c r="I36" s="776"/>
      <c r="J36" s="776"/>
      <c r="K36" s="776"/>
      <c r="L36" s="776"/>
      <c r="M36" s="776"/>
      <c r="N36" s="776"/>
      <c r="O36" s="776"/>
      <c r="P36" s="777"/>
      <c r="Q36" s="778">
        <v>167</v>
      </c>
      <c r="R36" s="779"/>
      <c r="S36" s="779"/>
      <c r="T36" s="779"/>
      <c r="U36" s="779"/>
      <c r="V36" s="779">
        <v>162</v>
      </c>
      <c r="W36" s="779"/>
      <c r="X36" s="779"/>
      <c r="Y36" s="779"/>
      <c r="Z36" s="779"/>
      <c r="AA36" s="779">
        <v>5</v>
      </c>
      <c r="AB36" s="779"/>
      <c r="AC36" s="779"/>
      <c r="AD36" s="779"/>
      <c r="AE36" s="780"/>
      <c r="AF36" s="781">
        <v>5</v>
      </c>
      <c r="AG36" s="782"/>
      <c r="AH36" s="782"/>
      <c r="AI36" s="782"/>
      <c r="AJ36" s="783"/>
      <c r="AK36" s="850">
        <v>89</v>
      </c>
      <c r="AL36" s="851"/>
      <c r="AM36" s="851"/>
      <c r="AN36" s="851"/>
      <c r="AO36" s="851"/>
      <c r="AP36" s="851">
        <v>1197</v>
      </c>
      <c r="AQ36" s="851"/>
      <c r="AR36" s="851"/>
      <c r="AS36" s="851"/>
      <c r="AT36" s="851"/>
      <c r="AU36" s="851">
        <v>1025</v>
      </c>
      <c r="AV36" s="851"/>
      <c r="AW36" s="851"/>
      <c r="AX36" s="851"/>
      <c r="AY36" s="851"/>
      <c r="AZ36" s="852" t="s">
        <v>554</v>
      </c>
      <c r="BA36" s="852"/>
      <c r="BB36" s="852"/>
      <c r="BC36" s="852"/>
      <c r="BD36" s="852"/>
      <c r="BE36" s="848" t="s">
        <v>389</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392</v>
      </c>
      <c r="C37" s="776"/>
      <c r="D37" s="776"/>
      <c r="E37" s="776"/>
      <c r="F37" s="776"/>
      <c r="G37" s="776"/>
      <c r="H37" s="776"/>
      <c r="I37" s="776"/>
      <c r="J37" s="776"/>
      <c r="K37" s="776"/>
      <c r="L37" s="776"/>
      <c r="M37" s="776"/>
      <c r="N37" s="776"/>
      <c r="O37" s="776"/>
      <c r="P37" s="777"/>
      <c r="Q37" s="778">
        <v>7</v>
      </c>
      <c r="R37" s="779"/>
      <c r="S37" s="779"/>
      <c r="T37" s="779"/>
      <c r="U37" s="779"/>
      <c r="V37" s="779">
        <v>6</v>
      </c>
      <c r="W37" s="779"/>
      <c r="X37" s="779"/>
      <c r="Y37" s="779"/>
      <c r="Z37" s="779"/>
      <c r="AA37" s="779">
        <v>1</v>
      </c>
      <c r="AB37" s="779"/>
      <c r="AC37" s="779"/>
      <c r="AD37" s="779"/>
      <c r="AE37" s="780"/>
      <c r="AF37" s="781">
        <v>1</v>
      </c>
      <c r="AG37" s="782"/>
      <c r="AH37" s="782"/>
      <c r="AI37" s="782"/>
      <c r="AJ37" s="783"/>
      <c r="AK37" s="850">
        <v>4</v>
      </c>
      <c r="AL37" s="851"/>
      <c r="AM37" s="851"/>
      <c r="AN37" s="851"/>
      <c r="AO37" s="851"/>
      <c r="AP37" s="851">
        <v>41</v>
      </c>
      <c r="AQ37" s="851"/>
      <c r="AR37" s="851"/>
      <c r="AS37" s="851"/>
      <c r="AT37" s="851"/>
      <c r="AU37" s="851">
        <v>37</v>
      </c>
      <c r="AV37" s="851"/>
      <c r="AW37" s="851"/>
      <c r="AX37" s="851"/>
      <c r="AY37" s="851"/>
      <c r="AZ37" s="852" t="s">
        <v>554</v>
      </c>
      <c r="BA37" s="852"/>
      <c r="BB37" s="852"/>
      <c r="BC37" s="852"/>
      <c r="BD37" s="852"/>
      <c r="BE37" s="848" t="s">
        <v>389</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393</v>
      </c>
      <c r="C38" s="776"/>
      <c r="D38" s="776"/>
      <c r="E38" s="776"/>
      <c r="F38" s="776"/>
      <c r="G38" s="776"/>
      <c r="H38" s="776"/>
      <c r="I38" s="776"/>
      <c r="J38" s="776"/>
      <c r="K38" s="776"/>
      <c r="L38" s="776"/>
      <c r="M38" s="776"/>
      <c r="N38" s="776"/>
      <c r="O38" s="776"/>
      <c r="P38" s="777"/>
      <c r="Q38" s="778">
        <v>90</v>
      </c>
      <c r="R38" s="779"/>
      <c r="S38" s="779"/>
      <c r="T38" s="779"/>
      <c r="U38" s="779"/>
      <c r="V38" s="779">
        <v>88</v>
      </c>
      <c r="W38" s="779"/>
      <c r="X38" s="779"/>
      <c r="Y38" s="779"/>
      <c r="Z38" s="779"/>
      <c r="AA38" s="779">
        <v>1</v>
      </c>
      <c r="AB38" s="779"/>
      <c r="AC38" s="779"/>
      <c r="AD38" s="779"/>
      <c r="AE38" s="780"/>
      <c r="AF38" s="781">
        <v>1</v>
      </c>
      <c r="AG38" s="782"/>
      <c r="AH38" s="782"/>
      <c r="AI38" s="782"/>
      <c r="AJ38" s="783"/>
      <c r="AK38" s="850">
        <v>38</v>
      </c>
      <c r="AL38" s="851"/>
      <c r="AM38" s="851"/>
      <c r="AN38" s="851"/>
      <c r="AO38" s="851"/>
      <c r="AP38" s="851">
        <v>639</v>
      </c>
      <c r="AQ38" s="851"/>
      <c r="AR38" s="851"/>
      <c r="AS38" s="851"/>
      <c r="AT38" s="851"/>
      <c r="AU38" s="851">
        <v>501</v>
      </c>
      <c r="AV38" s="851"/>
      <c r="AW38" s="851"/>
      <c r="AX38" s="851"/>
      <c r="AY38" s="851"/>
      <c r="AZ38" s="852" t="s">
        <v>554</v>
      </c>
      <c r="BA38" s="852"/>
      <c r="BB38" s="852"/>
      <c r="BC38" s="852"/>
      <c r="BD38" s="852"/>
      <c r="BE38" s="848" t="s">
        <v>389</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395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54</v>
      </c>
      <c r="AG63" s="862"/>
      <c r="AH63" s="862"/>
      <c r="AI63" s="862"/>
      <c r="AJ63" s="863"/>
      <c r="AK63" s="864"/>
      <c r="AL63" s="859"/>
      <c r="AM63" s="859"/>
      <c r="AN63" s="859"/>
      <c r="AO63" s="859"/>
      <c r="AP63" s="862">
        <v>3250</v>
      </c>
      <c r="AQ63" s="862"/>
      <c r="AR63" s="862"/>
      <c r="AS63" s="862"/>
      <c r="AT63" s="862"/>
      <c r="AU63" s="862">
        <v>2277</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397</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398</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545</v>
      </c>
      <c r="C68" s="890"/>
      <c r="D68" s="890"/>
      <c r="E68" s="890"/>
      <c r="F68" s="890"/>
      <c r="G68" s="890"/>
      <c r="H68" s="890"/>
      <c r="I68" s="890"/>
      <c r="J68" s="890"/>
      <c r="K68" s="890"/>
      <c r="L68" s="890"/>
      <c r="M68" s="890"/>
      <c r="N68" s="890"/>
      <c r="O68" s="890"/>
      <c r="P68" s="891"/>
      <c r="Q68" s="892">
        <v>16</v>
      </c>
      <c r="R68" s="886"/>
      <c r="S68" s="886"/>
      <c r="T68" s="886"/>
      <c r="U68" s="886"/>
      <c r="V68" s="886">
        <v>15</v>
      </c>
      <c r="W68" s="886"/>
      <c r="X68" s="886"/>
      <c r="Y68" s="886"/>
      <c r="Z68" s="886"/>
      <c r="AA68" s="886">
        <v>1</v>
      </c>
      <c r="AB68" s="886"/>
      <c r="AC68" s="886"/>
      <c r="AD68" s="886"/>
      <c r="AE68" s="886"/>
      <c r="AF68" s="886">
        <v>1</v>
      </c>
      <c r="AG68" s="886"/>
      <c r="AH68" s="886"/>
      <c r="AI68" s="886"/>
      <c r="AJ68" s="886"/>
      <c r="AK68" s="886">
        <v>1</v>
      </c>
      <c r="AL68" s="886"/>
      <c r="AM68" s="886"/>
      <c r="AN68" s="886"/>
      <c r="AO68" s="886"/>
      <c r="AP68" s="886" t="s">
        <v>557</v>
      </c>
      <c r="AQ68" s="886"/>
      <c r="AR68" s="886"/>
      <c r="AS68" s="886"/>
      <c r="AT68" s="886"/>
      <c r="AU68" s="886" t="s">
        <v>558</v>
      </c>
      <c r="AV68" s="886"/>
      <c r="AW68" s="886"/>
      <c r="AX68" s="886"/>
      <c r="AY68" s="886"/>
      <c r="AZ68" s="887" t="s">
        <v>552</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545</v>
      </c>
      <c r="C69" s="894"/>
      <c r="D69" s="894"/>
      <c r="E69" s="894"/>
      <c r="F69" s="894"/>
      <c r="G69" s="894"/>
      <c r="H69" s="894"/>
      <c r="I69" s="894"/>
      <c r="J69" s="894"/>
      <c r="K69" s="894"/>
      <c r="L69" s="894"/>
      <c r="M69" s="894"/>
      <c r="N69" s="894"/>
      <c r="O69" s="894"/>
      <c r="P69" s="895"/>
      <c r="Q69" s="896">
        <v>0</v>
      </c>
      <c r="R69" s="851"/>
      <c r="S69" s="851"/>
      <c r="T69" s="851"/>
      <c r="U69" s="851"/>
      <c r="V69" s="851">
        <v>0</v>
      </c>
      <c r="W69" s="851"/>
      <c r="X69" s="851"/>
      <c r="Y69" s="851"/>
      <c r="Z69" s="851"/>
      <c r="AA69" s="851" t="s">
        <v>553</v>
      </c>
      <c r="AB69" s="851"/>
      <c r="AC69" s="851"/>
      <c r="AD69" s="851"/>
      <c r="AE69" s="851"/>
      <c r="AF69" s="851" t="s">
        <v>561</v>
      </c>
      <c r="AG69" s="851"/>
      <c r="AH69" s="851"/>
      <c r="AI69" s="851"/>
      <c r="AJ69" s="851"/>
      <c r="AK69" s="851" t="s">
        <v>554</v>
      </c>
      <c r="AL69" s="851"/>
      <c r="AM69" s="851"/>
      <c r="AN69" s="851"/>
      <c r="AO69" s="851"/>
      <c r="AP69" s="851" t="s">
        <v>557</v>
      </c>
      <c r="AQ69" s="851"/>
      <c r="AR69" s="851"/>
      <c r="AS69" s="851"/>
      <c r="AT69" s="851"/>
      <c r="AU69" s="851" t="s">
        <v>557</v>
      </c>
      <c r="AV69" s="851"/>
      <c r="AW69" s="851"/>
      <c r="AX69" s="851"/>
      <c r="AY69" s="851"/>
      <c r="AZ69" s="897" t="s">
        <v>555</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546</v>
      </c>
      <c r="C70" s="894"/>
      <c r="D70" s="894"/>
      <c r="E70" s="894"/>
      <c r="F70" s="894"/>
      <c r="G70" s="894"/>
      <c r="H70" s="894"/>
      <c r="I70" s="894"/>
      <c r="J70" s="894"/>
      <c r="K70" s="894"/>
      <c r="L70" s="894"/>
      <c r="M70" s="894"/>
      <c r="N70" s="894"/>
      <c r="O70" s="894"/>
      <c r="P70" s="895"/>
      <c r="Q70" s="896">
        <v>2477</v>
      </c>
      <c r="R70" s="851"/>
      <c r="S70" s="851"/>
      <c r="T70" s="851"/>
      <c r="U70" s="851"/>
      <c r="V70" s="851">
        <v>2435</v>
      </c>
      <c r="W70" s="851"/>
      <c r="X70" s="851"/>
      <c r="Y70" s="851"/>
      <c r="Z70" s="851"/>
      <c r="AA70" s="851">
        <v>42</v>
      </c>
      <c r="AB70" s="851"/>
      <c r="AC70" s="851"/>
      <c r="AD70" s="851"/>
      <c r="AE70" s="851"/>
      <c r="AF70" s="851">
        <v>42</v>
      </c>
      <c r="AG70" s="851"/>
      <c r="AH70" s="851"/>
      <c r="AI70" s="851"/>
      <c r="AJ70" s="851"/>
      <c r="AK70" s="851" t="s">
        <v>554</v>
      </c>
      <c r="AL70" s="851"/>
      <c r="AM70" s="851"/>
      <c r="AN70" s="851"/>
      <c r="AO70" s="851"/>
      <c r="AP70" s="851" t="s">
        <v>557</v>
      </c>
      <c r="AQ70" s="851"/>
      <c r="AR70" s="851"/>
      <c r="AS70" s="851"/>
      <c r="AT70" s="851"/>
      <c r="AU70" s="851" t="s">
        <v>557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547</v>
      </c>
      <c r="C71" s="894"/>
      <c r="D71" s="894"/>
      <c r="E71" s="894"/>
      <c r="F71" s="894"/>
      <c r="G71" s="894"/>
      <c r="H71" s="894"/>
      <c r="I71" s="894"/>
      <c r="J71" s="894"/>
      <c r="K71" s="894"/>
      <c r="L71" s="894"/>
      <c r="M71" s="894"/>
      <c r="N71" s="894"/>
      <c r="O71" s="894"/>
      <c r="P71" s="895"/>
      <c r="Q71" s="896">
        <v>1050</v>
      </c>
      <c r="R71" s="851"/>
      <c r="S71" s="851"/>
      <c r="T71" s="851"/>
      <c r="U71" s="851"/>
      <c r="V71" s="851">
        <v>1037</v>
      </c>
      <c r="W71" s="851"/>
      <c r="X71" s="851"/>
      <c r="Y71" s="851"/>
      <c r="Z71" s="851"/>
      <c r="AA71" s="851">
        <v>13</v>
      </c>
      <c r="AB71" s="851"/>
      <c r="AC71" s="851"/>
      <c r="AD71" s="851"/>
      <c r="AE71" s="851"/>
      <c r="AF71" s="851">
        <v>13</v>
      </c>
      <c r="AG71" s="851"/>
      <c r="AH71" s="851"/>
      <c r="AI71" s="851"/>
      <c r="AJ71" s="851"/>
      <c r="AK71" s="851" t="s">
        <v>554</v>
      </c>
      <c r="AL71" s="851"/>
      <c r="AM71" s="851"/>
      <c r="AN71" s="851"/>
      <c r="AO71" s="851"/>
      <c r="AP71" s="851">
        <v>274</v>
      </c>
      <c r="AQ71" s="851"/>
      <c r="AR71" s="851"/>
      <c r="AS71" s="851"/>
      <c r="AT71" s="851"/>
      <c r="AU71" s="851">
        <v>134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548</v>
      </c>
      <c r="C72" s="894"/>
      <c r="D72" s="894"/>
      <c r="E72" s="894"/>
      <c r="F72" s="894"/>
      <c r="G72" s="894"/>
      <c r="H72" s="894"/>
      <c r="I72" s="894"/>
      <c r="J72" s="894"/>
      <c r="K72" s="894"/>
      <c r="L72" s="894"/>
      <c r="M72" s="894"/>
      <c r="N72" s="894"/>
      <c r="O72" s="894"/>
      <c r="P72" s="895"/>
      <c r="Q72" s="896">
        <v>5849</v>
      </c>
      <c r="R72" s="851"/>
      <c r="S72" s="851"/>
      <c r="T72" s="851"/>
      <c r="U72" s="851"/>
      <c r="V72" s="851">
        <v>5787</v>
      </c>
      <c r="W72" s="851"/>
      <c r="X72" s="851"/>
      <c r="Y72" s="851"/>
      <c r="Z72" s="851"/>
      <c r="AA72" s="851">
        <v>61</v>
      </c>
      <c r="AB72" s="851"/>
      <c r="AC72" s="851"/>
      <c r="AD72" s="851"/>
      <c r="AE72" s="851"/>
      <c r="AF72" s="851">
        <v>2</v>
      </c>
      <c r="AG72" s="851"/>
      <c r="AH72" s="851"/>
      <c r="AI72" s="851"/>
      <c r="AJ72" s="851"/>
      <c r="AK72" s="851">
        <v>361</v>
      </c>
      <c r="AL72" s="851"/>
      <c r="AM72" s="851"/>
      <c r="AN72" s="851"/>
      <c r="AO72" s="851"/>
      <c r="AP72" s="851">
        <v>3563</v>
      </c>
      <c r="AQ72" s="851"/>
      <c r="AR72" s="851"/>
      <c r="AS72" s="851"/>
      <c r="AT72" s="851"/>
      <c r="AU72" s="851">
        <v>83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549</v>
      </c>
      <c r="C73" s="894"/>
      <c r="D73" s="894"/>
      <c r="E73" s="894"/>
      <c r="F73" s="894"/>
      <c r="G73" s="894"/>
      <c r="H73" s="894"/>
      <c r="I73" s="894"/>
      <c r="J73" s="894"/>
      <c r="K73" s="894"/>
      <c r="L73" s="894"/>
      <c r="M73" s="894"/>
      <c r="N73" s="894"/>
      <c r="O73" s="894"/>
      <c r="P73" s="895"/>
      <c r="Q73" s="896">
        <v>674</v>
      </c>
      <c r="R73" s="851"/>
      <c r="S73" s="851"/>
      <c r="T73" s="851"/>
      <c r="U73" s="851"/>
      <c r="V73" s="851">
        <v>671</v>
      </c>
      <c r="W73" s="851"/>
      <c r="X73" s="851"/>
      <c r="Y73" s="851"/>
      <c r="Z73" s="851"/>
      <c r="AA73" s="851">
        <v>3</v>
      </c>
      <c r="AB73" s="851"/>
      <c r="AC73" s="851"/>
      <c r="AD73" s="851"/>
      <c r="AE73" s="851"/>
      <c r="AF73" s="851">
        <v>3</v>
      </c>
      <c r="AG73" s="851"/>
      <c r="AH73" s="851"/>
      <c r="AI73" s="851"/>
      <c r="AJ73" s="851"/>
      <c r="AK73" s="851">
        <v>64</v>
      </c>
      <c r="AL73" s="851"/>
      <c r="AM73" s="851"/>
      <c r="AN73" s="851"/>
      <c r="AO73" s="851"/>
      <c r="AP73" s="851" t="s">
        <v>557</v>
      </c>
      <c r="AQ73" s="851"/>
      <c r="AR73" s="851"/>
      <c r="AS73" s="851"/>
      <c r="AT73" s="851"/>
      <c r="AU73" s="851" t="s">
        <v>557</v>
      </c>
      <c r="AV73" s="851"/>
      <c r="AW73" s="851"/>
      <c r="AX73" s="851"/>
      <c r="AY73" s="851"/>
      <c r="AZ73" s="897" t="s">
        <v>552</v>
      </c>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549</v>
      </c>
      <c r="C74" s="894"/>
      <c r="D74" s="894"/>
      <c r="E74" s="894"/>
      <c r="F74" s="894"/>
      <c r="G74" s="894"/>
      <c r="H74" s="894"/>
      <c r="I74" s="894"/>
      <c r="J74" s="894"/>
      <c r="K74" s="894"/>
      <c r="L74" s="894"/>
      <c r="M74" s="894"/>
      <c r="N74" s="894"/>
      <c r="O74" s="894"/>
      <c r="P74" s="895"/>
      <c r="Q74" s="896">
        <v>81286</v>
      </c>
      <c r="R74" s="851"/>
      <c r="S74" s="851"/>
      <c r="T74" s="851"/>
      <c r="U74" s="851"/>
      <c r="V74" s="851">
        <v>78524</v>
      </c>
      <c r="W74" s="851"/>
      <c r="X74" s="851"/>
      <c r="Y74" s="851"/>
      <c r="Z74" s="851"/>
      <c r="AA74" s="851">
        <v>2761</v>
      </c>
      <c r="AB74" s="851"/>
      <c r="AC74" s="851"/>
      <c r="AD74" s="851"/>
      <c r="AE74" s="851"/>
      <c r="AF74" s="851">
        <v>2761</v>
      </c>
      <c r="AG74" s="851"/>
      <c r="AH74" s="851"/>
      <c r="AI74" s="851"/>
      <c r="AJ74" s="851"/>
      <c r="AK74" s="851">
        <v>909</v>
      </c>
      <c r="AL74" s="851"/>
      <c r="AM74" s="851"/>
      <c r="AN74" s="851"/>
      <c r="AO74" s="851"/>
      <c r="AP74" s="851" t="s">
        <v>557</v>
      </c>
      <c r="AQ74" s="851"/>
      <c r="AR74" s="851"/>
      <c r="AS74" s="851"/>
      <c r="AT74" s="851"/>
      <c r="AU74" s="851" t="s">
        <v>557</v>
      </c>
      <c r="AV74" s="851"/>
      <c r="AW74" s="851"/>
      <c r="AX74" s="851"/>
      <c r="AY74" s="851"/>
      <c r="AZ74" s="897" t="s">
        <v>556</v>
      </c>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550</v>
      </c>
      <c r="C75" s="894"/>
      <c r="D75" s="894"/>
      <c r="E75" s="894"/>
      <c r="F75" s="894"/>
      <c r="G75" s="894"/>
      <c r="H75" s="894"/>
      <c r="I75" s="894"/>
      <c r="J75" s="894"/>
      <c r="K75" s="894"/>
      <c r="L75" s="894"/>
      <c r="M75" s="894"/>
      <c r="N75" s="894"/>
      <c r="O75" s="894"/>
      <c r="P75" s="895"/>
      <c r="Q75" s="899">
        <v>1773</v>
      </c>
      <c r="R75" s="900"/>
      <c r="S75" s="900"/>
      <c r="T75" s="900"/>
      <c r="U75" s="850"/>
      <c r="V75" s="901">
        <v>1676</v>
      </c>
      <c r="W75" s="900"/>
      <c r="X75" s="900"/>
      <c r="Y75" s="900"/>
      <c r="Z75" s="850"/>
      <c r="AA75" s="901">
        <v>97</v>
      </c>
      <c r="AB75" s="900"/>
      <c r="AC75" s="900"/>
      <c r="AD75" s="900"/>
      <c r="AE75" s="850"/>
      <c r="AF75" s="901">
        <v>97</v>
      </c>
      <c r="AG75" s="900"/>
      <c r="AH75" s="900"/>
      <c r="AI75" s="900"/>
      <c r="AJ75" s="850"/>
      <c r="AK75" s="901">
        <v>332</v>
      </c>
      <c r="AL75" s="900"/>
      <c r="AM75" s="900"/>
      <c r="AN75" s="900"/>
      <c r="AO75" s="850"/>
      <c r="AP75" s="901">
        <v>1469</v>
      </c>
      <c r="AQ75" s="900"/>
      <c r="AR75" s="900"/>
      <c r="AS75" s="900"/>
      <c r="AT75" s="850"/>
      <c r="AU75" s="901">
        <v>97</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370</v>
      </c>
      <c r="B88" s="810" t="s">
        <v>399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2919</v>
      </c>
      <c r="AG88" s="862"/>
      <c r="AH88" s="862"/>
      <c r="AI88" s="862"/>
      <c r="AJ88" s="862"/>
      <c r="AK88" s="859"/>
      <c r="AL88" s="859"/>
      <c r="AM88" s="859"/>
      <c r="AN88" s="859"/>
      <c r="AO88" s="859"/>
      <c r="AP88" s="862">
        <v>5306</v>
      </c>
      <c r="AQ88" s="862"/>
      <c r="AR88" s="862"/>
      <c r="AS88" s="862"/>
      <c r="AT88" s="862"/>
      <c r="AU88" s="862">
        <v>314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400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67</v>
      </c>
      <c r="CS102" s="870"/>
      <c r="CT102" s="870"/>
      <c r="CU102" s="870"/>
      <c r="CV102" s="913"/>
      <c r="CW102" s="912" t="s">
        <v>560</v>
      </c>
      <c r="CX102" s="870"/>
      <c r="CY102" s="870"/>
      <c r="CZ102" s="870"/>
      <c r="DA102" s="913"/>
      <c r="DB102" s="912" t="s">
        <v>560</v>
      </c>
      <c r="DC102" s="870"/>
      <c r="DD102" s="870"/>
      <c r="DE102" s="870"/>
      <c r="DF102" s="913"/>
      <c r="DG102" s="912">
        <v>51</v>
      </c>
      <c r="DH102" s="870"/>
      <c r="DI102" s="870"/>
      <c r="DJ102" s="870"/>
      <c r="DK102" s="913"/>
      <c r="DL102" s="912" t="s">
        <v>560</v>
      </c>
      <c r="DM102" s="870"/>
      <c r="DN102" s="870"/>
      <c r="DO102" s="870"/>
      <c r="DP102" s="913"/>
      <c r="DQ102" s="912">
        <v>5</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408</v>
      </c>
      <c r="AB109" s="915"/>
      <c r="AC109" s="915"/>
      <c r="AD109" s="915"/>
      <c r="AE109" s="916"/>
      <c r="AF109" s="914" t="s">
        <v>289</v>
      </c>
      <c r="AG109" s="915"/>
      <c r="AH109" s="915"/>
      <c r="AI109" s="915"/>
      <c r="AJ109" s="916"/>
      <c r="AK109" s="914" t="s">
        <v>288</v>
      </c>
      <c r="AL109" s="915"/>
      <c r="AM109" s="915"/>
      <c r="AN109" s="915"/>
      <c r="AO109" s="916"/>
      <c r="AP109" s="914" t="s">
        <v>409</v>
      </c>
      <c r="AQ109" s="915"/>
      <c r="AR109" s="915"/>
      <c r="AS109" s="915"/>
      <c r="AT109" s="917"/>
      <c r="AU109" s="934" t="s">
        <v>407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408</v>
      </c>
      <c r="BR109" s="915"/>
      <c r="BS109" s="915"/>
      <c r="BT109" s="915"/>
      <c r="BU109" s="916"/>
      <c r="BV109" s="914" t="s">
        <v>289</v>
      </c>
      <c r="BW109" s="915"/>
      <c r="BX109" s="915"/>
      <c r="BY109" s="915"/>
      <c r="BZ109" s="916"/>
      <c r="CA109" s="914" t="s">
        <v>288</v>
      </c>
      <c r="CB109" s="915"/>
      <c r="CC109" s="915"/>
      <c r="CD109" s="915"/>
      <c r="CE109" s="916"/>
      <c r="CF109" s="935" t="s">
        <v>409</v>
      </c>
      <c r="CG109" s="935"/>
      <c r="CH109" s="935"/>
      <c r="CI109" s="935"/>
      <c r="CJ109" s="935"/>
      <c r="CK109" s="914" t="s">
        <v>410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408</v>
      </c>
      <c r="DH109" s="915"/>
      <c r="DI109" s="915"/>
      <c r="DJ109" s="915"/>
      <c r="DK109" s="916"/>
      <c r="DL109" s="914" t="s">
        <v>289</v>
      </c>
      <c r="DM109" s="915"/>
      <c r="DN109" s="915"/>
      <c r="DO109" s="915"/>
      <c r="DP109" s="916"/>
      <c r="DQ109" s="914" t="s">
        <v>288</v>
      </c>
      <c r="DR109" s="915"/>
      <c r="DS109" s="915"/>
      <c r="DT109" s="915"/>
      <c r="DU109" s="916"/>
      <c r="DV109" s="914" t="s">
        <v>409</v>
      </c>
      <c r="DW109" s="915"/>
      <c r="DX109" s="915"/>
      <c r="DY109" s="915"/>
      <c r="DZ109" s="917"/>
    </row>
    <row r="110" spans="1:131" s="199" customFormat="1" ht="26.25" customHeight="1">
      <c r="A110" s="918" t="s">
        <v>411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469645</v>
      </c>
      <c r="AB110" s="922"/>
      <c r="AC110" s="922"/>
      <c r="AD110" s="922"/>
      <c r="AE110" s="923"/>
      <c r="AF110" s="924">
        <v>398084</v>
      </c>
      <c r="AG110" s="922"/>
      <c r="AH110" s="922"/>
      <c r="AI110" s="922"/>
      <c r="AJ110" s="923"/>
      <c r="AK110" s="924">
        <v>377775</v>
      </c>
      <c r="AL110" s="922"/>
      <c r="AM110" s="922"/>
      <c r="AN110" s="922"/>
      <c r="AO110" s="923"/>
      <c r="AP110" s="925">
        <v>22.6</v>
      </c>
      <c r="AQ110" s="926"/>
      <c r="AR110" s="926"/>
      <c r="AS110" s="926"/>
      <c r="AT110" s="927"/>
      <c r="AU110" s="928" t="s">
        <v>61</v>
      </c>
      <c r="AV110" s="929"/>
      <c r="AW110" s="929"/>
      <c r="AX110" s="929"/>
      <c r="AY110" s="929"/>
      <c r="AZ110" s="970" t="s">
        <v>412</v>
      </c>
      <c r="BA110" s="919"/>
      <c r="BB110" s="919"/>
      <c r="BC110" s="919"/>
      <c r="BD110" s="919"/>
      <c r="BE110" s="919"/>
      <c r="BF110" s="919"/>
      <c r="BG110" s="919"/>
      <c r="BH110" s="919"/>
      <c r="BI110" s="919"/>
      <c r="BJ110" s="919"/>
      <c r="BK110" s="919"/>
      <c r="BL110" s="919"/>
      <c r="BM110" s="919"/>
      <c r="BN110" s="919"/>
      <c r="BO110" s="919"/>
      <c r="BP110" s="920"/>
      <c r="BQ110" s="956">
        <v>3861704</v>
      </c>
      <c r="BR110" s="957"/>
      <c r="BS110" s="957"/>
      <c r="BT110" s="957"/>
      <c r="BU110" s="957"/>
      <c r="BV110" s="957">
        <v>3862232</v>
      </c>
      <c r="BW110" s="957"/>
      <c r="BX110" s="957"/>
      <c r="BY110" s="957"/>
      <c r="BZ110" s="957"/>
      <c r="CA110" s="957">
        <v>3931215</v>
      </c>
      <c r="CB110" s="957"/>
      <c r="CC110" s="957"/>
      <c r="CD110" s="957"/>
      <c r="CE110" s="957"/>
      <c r="CF110" s="971">
        <v>234.9</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416</v>
      </c>
      <c r="BA111" s="980"/>
      <c r="BB111" s="980"/>
      <c r="BC111" s="980"/>
      <c r="BD111" s="980"/>
      <c r="BE111" s="980"/>
      <c r="BF111" s="980"/>
      <c r="BG111" s="980"/>
      <c r="BH111" s="980"/>
      <c r="BI111" s="980"/>
      <c r="BJ111" s="980"/>
      <c r="BK111" s="980"/>
      <c r="BL111" s="980"/>
      <c r="BM111" s="980"/>
      <c r="BN111" s="980"/>
      <c r="BO111" s="980"/>
      <c r="BP111" s="981"/>
      <c r="BQ111" s="949">
        <v>4353</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420</v>
      </c>
      <c r="BA112" s="980"/>
      <c r="BB112" s="980"/>
      <c r="BC112" s="980"/>
      <c r="BD112" s="980"/>
      <c r="BE112" s="980"/>
      <c r="BF112" s="980"/>
      <c r="BG112" s="980"/>
      <c r="BH112" s="980"/>
      <c r="BI112" s="980"/>
      <c r="BJ112" s="980"/>
      <c r="BK112" s="980"/>
      <c r="BL112" s="980"/>
      <c r="BM112" s="980"/>
      <c r="BN112" s="980"/>
      <c r="BO112" s="980"/>
      <c r="BP112" s="981"/>
      <c r="BQ112" s="949">
        <v>2097572</v>
      </c>
      <c r="BR112" s="950"/>
      <c r="BS112" s="950"/>
      <c r="BT112" s="950"/>
      <c r="BU112" s="950"/>
      <c r="BV112" s="950">
        <v>2063319</v>
      </c>
      <c r="BW112" s="950"/>
      <c r="BX112" s="950"/>
      <c r="BY112" s="950"/>
      <c r="BZ112" s="950"/>
      <c r="CA112" s="950">
        <v>2374430</v>
      </c>
      <c r="CB112" s="950"/>
      <c r="CC112" s="950"/>
      <c r="CD112" s="950"/>
      <c r="CE112" s="950"/>
      <c r="CF112" s="944">
        <v>141.9</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123583</v>
      </c>
      <c r="AB113" s="964"/>
      <c r="AC113" s="964"/>
      <c r="AD113" s="964"/>
      <c r="AE113" s="965"/>
      <c r="AF113" s="966">
        <v>125062</v>
      </c>
      <c r="AG113" s="964"/>
      <c r="AH113" s="964"/>
      <c r="AI113" s="964"/>
      <c r="AJ113" s="965"/>
      <c r="AK113" s="966">
        <v>164847</v>
      </c>
      <c r="AL113" s="964"/>
      <c r="AM113" s="964"/>
      <c r="AN113" s="964"/>
      <c r="AO113" s="965"/>
      <c r="AP113" s="967">
        <v>9.8000000000000007</v>
      </c>
      <c r="AQ113" s="968"/>
      <c r="AR113" s="968"/>
      <c r="AS113" s="968"/>
      <c r="AT113" s="969"/>
      <c r="AU113" s="930"/>
      <c r="AV113" s="931"/>
      <c r="AW113" s="931"/>
      <c r="AX113" s="931"/>
      <c r="AY113" s="931"/>
      <c r="AZ113" s="979" t="s">
        <v>423</v>
      </c>
      <c r="BA113" s="980"/>
      <c r="BB113" s="980"/>
      <c r="BC113" s="980"/>
      <c r="BD113" s="980"/>
      <c r="BE113" s="980"/>
      <c r="BF113" s="980"/>
      <c r="BG113" s="980"/>
      <c r="BH113" s="980"/>
      <c r="BI113" s="980"/>
      <c r="BJ113" s="980"/>
      <c r="BK113" s="980"/>
      <c r="BL113" s="980"/>
      <c r="BM113" s="980"/>
      <c r="BN113" s="980"/>
      <c r="BO113" s="980"/>
      <c r="BP113" s="981"/>
      <c r="BQ113" s="949">
        <v>249565</v>
      </c>
      <c r="BR113" s="950"/>
      <c r="BS113" s="950"/>
      <c r="BT113" s="950"/>
      <c r="BU113" s="950"/>
      <c r="BV113" s="950">
        <v>244357</v>
      </c>
      <c r="BW113" s="950"/>
      <c r="BX113" s="950"/>
      <c r="BY113" s="950"/>
      <c r="BZ113" s="950"/>
      <c r="CA113" s="950">
        <v>216615</v>
      </c>
      <c r="CB113" s="950"/>
      <c r="CC113" s="950"/>
      <c r="CD113" s="950"/>
      <c r="CE113" s="950"/>
      <c r="CF113" s="944">
        <v>12.9</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25107</v>
      </c>
      <c r="AB114" s="989"/>
      <c r="AC114" s="989"/>
      <c r="AD114" s="989"/>
      <c r="AE114" s="990"/>
      <c r="AF114" s="991">
        <v>23828</v>
      </c>
      <c r="AG114" s="989"/>
      <c r="AH114" s="989"/>
      <c r="AI114" s="989"/>
      <c r="AJ114" s="990"/>
      <c r="AK114" s="991">
        <v>42363</v>
      </c>
      <c r="AL114" s="989"/>
      <c r="AM114" s="989"/>
      <c r="AN114" s="989"/>
      <c r="AO114" s="990"/>
      <c r="AP114" s="992">
        <v>2.5</v>
      </c>
      <c r="AQ114" s="993"/>
      <c r="AR114" s="993"/>
      <c r="AS114" s="993"/>
      <c r="AT114" s="994"/>
      <c r="AU114" s="930"/>
      <c r="AV114" s="931"/>
      <c r="AW114" s="931"/>
      <c r="AX114" s="931"/>
      <c r="AY114" s="931"/>
      <c r="AZ114" s="979" t="s">
        <v>426</v>
      </c>
      <c r="BA114" s="980"/>
      <c r="BB114" s="980"/>
      <c r="BC114" s="980"/>
      <c r="BD114" s="980"/>
      <c r="BE114" s="980"/>
      <c r="BF114" s="980"/>
      <c r="BG114" s="980"/>
      <c r="BH114" s="980"/>
      <c r="BI114" s="980"/>
      <c r="BJ114" s="980"/>
      <c r="BK114" s="980"/>
      <c r="BL114" s="980"/>
      <c r="BM114" s="980"/>
      <c r="BN114" s="980"/>
      <c r="BO114" s="980"/>
      <c r="BP114" s="981"/>
      <c r="BQ114" s="949">
        <v>132491</v>
      </c>
      <c r="BR114" s="950"/>
      <c r="BS114" s="950"/>
      <c r="BT114" s="950"/>
      <c r="BU114" s="950"/>
      <c r="BV114" s="950">
        <v>124719</v>
      </c>
      <c r="BW114" s="950"/>
      <c r="BX114" s="950"/>
      <c r="BY114" s="950"/>
      <c r="BZ114" s="950"/>
      <c r="CA114" s="950">
        <v>21176</v>
      </c>
      <c r="CB114" s="950"/>
      <c r="CC114" s="950"/>
      <c r="CD114" s="950"/>
      <c r="CE114" s="950"/>
      <c r="CF114" s="944">
        <v>1.3</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116</v>
      </c>
      <c r="AB115" s="964"/>
      <c r="AC115" s="964"/>
      <c r="AD115" s="964"/>
      <c r="AE115" s="965"/>
      <c r="AF115" s="966">
        <v>82</v>
      </c>
      <c r="AG115" s="964"/>
      <c r="AH115" s="964"/>
      <c r="AI115" s="964"/>
      <c r="AJ115" s="965"/>
      <c r="AK115" s="966">
        <v>76</v>
      </c>
      <c r="AL115" s="964"/>
      <c r="AM115" s="964"/>
      <c r="AN115" s="964"/>
      <c r="AO115" s="965"/>
      <c r="AP115" s="967">
        <v>0</v>
      </c>
      <c r="AQ115" s="968"/>
      <c r="AR115" s="968"/>
      <c r="AS115" s="968"/>
      <c r="AT115" s="969"/>
      <c r="AU115" s="930"/>
      <c r="AV115" s="931"/>
      <c r="AW115" s="931"/>
      <c r="AX115" s="931"/>
      <c r="AY115" s="931"/>
      <c r="AZ115" s="979" t="s">
        <v>429</v>
      </c>
      <c r="BA115" s="980"/>
      <c r="BB115" s="980"/>
      <c r="BC115" s="980"/>
      <c r="BD115" s="980"/>
      <c r="BE115" s="980"/>
      <c r="BF115" s="980"/>
      <c r="BG115" s="980"/>
      <c r="BH115" s="980"/>
      <c r="BI115" s="980"/>
      <c r="BJ115" s="980"/>
      <c r="BK115" s="980"/>
      <c r="BL115" s="980"/>
      <c r="BM115" s="980"/>
      <c r="BN115" s="980"/>
      <c r="BO115" s="980"/>
      <c r="BP115" s="981"/>
      <c r="BQ115" s="949">
        <v>6980</v>
      </c>
      <c r="BR115" s="950"/>
      <c r="BS115" s="950"/>
      <c r="BT115" s="950"/>
      <c r="BU115" s="950"/>
      <c r="BV115" s="950">
        <v>6031</v>
      </c>
      <c r="BW115" s="950"/>
      <c r="BX115" s="950"/>
      <c r="BY115" s="950"/>
      <c r="BZ115" s="950"/>
      <c r="CA115" s="950">
        <v>5066</v>
      </c>
      <c r="CB115" s="950"/>
      <c r="CC115" s="950"/>
      <c r="CD115" s="950"/>
      <c r="CE115" s="950"/>
      <c r="CF115" s="944">
        <v>0.3</v>
      </c>
      <c r="CG115" s="945"/>
      <c r="CH115" s="945"/>
      <c r="CI115" s="945"/>
      <c r="CJ115" s="945"/>
      <c r="CK115" s="975"/>
      <c r="CL115" s="976"/>
      <c r="CM115" s="979" t="s">
        <v>430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431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432</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434</v>
      </c>
      <c r="Z117" s="916"/>
      <c r="AA117" s="1006">
        <v>618451</v>
      </c>
      <c r="AB117" s="1007"/>
      <c r="AC117" s="1007"/>
      <c r="AD117" s="1007"/>
      <c r="AE117" s="1008"/>
      <c r="AF117" s="1009">
        <v>547056</v>
      </c>
      <c r="AG117" s="1007"/>
      <c r="AH117" s="1007"/>
      <c r="AI117" s="1007"/>
      <c r="AJ117" s="1008"/>
      <c r="AK117" s="1009">
        <v>585061</v>
      </c>
      <c r="AL117" s="1007"/>
      <c r="AM117" s="1007"/>
      <c r="AN117" s="1007"/>
      <c r="AO117" s="1008"/>
      <c r="AP117" s="1010"/>
      <c r="AQ117" s="1011"/>
      <c r="AR117" s="1011"/>
      <c r="AS117" s="1011"/>
      <c r="AT117" s="1012"/>
      <c r="AU117" s="930"/>
      <c r="AV117" s="931"/>
      <c r="AW117" s="931"/>
      <c r="AX117" s="931"/>
      <c r="AY117" s="931"/>
      <c r="AZ117" s="997" t="s">
        <v>435</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410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408</v>
      </c>
      <c r="AB118" s="915"/>
      <c r="AC118" s="915"/>
      <c r="AD118" s="915"/>
      <c r="AE118" s="916"/>
      <c r="AF118" s="914" t="s">
        <v>289</v>
      </c>
      <c r="AG118" s="915"/>
      <c r="AH118" s="915"/>
      <c r="AI118" s="915"/>
      <c r="AJ118" s="916"/>
      <c r="AK118" s="914" t="s">
        <v>288</v>
      </c>
      <c r="AL118" s="915"/>
      <c r="AM118" s="915"/>
      <c r="AN118" s="915"/>
      <c r="AO118" s="916"/>
      <c r="AP118" s="1001" t="s">
        <v>409</v>
      </c>
      <c r="AQ118" s="1002"/>
      <c r="AR118" s="1002"/>
      <c r="AS118" s="1002"/>
      <c r="AT118" s="1003"/>
      <c r="AU118" s="930"/>
      <c r="AV118" s="931"/>
      <c r="AW118" s="931"/>
      <c r="AX118" s="931"/>
      <c r="AY118" s="931"/>
      <c r="AZ118" s="1004" t="s">
        <v>437</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v>1974</v>
      </c>
      <c r="BW118" s="1028"/>
      <c r="BX118" s="1028"/>
      <c r="BY118" s="1028"/>
      <c r="BZ118" s="1028"/>
      <c r="CA118" s="1028" t="s">
        <v>112</v>
      </c>
      <c r="CB118" s="1028"/>
      <c r="CC118" s="1028"/>
      <c r="CD118" s="1028"/>
      <c r="CE118" s="1028"/>
      <c r="CF118" s="944" t="s">
        <v>112</v>
      </c>
      <c r="CG118" s="945"/>
      <c r="CH118" s="945"/>
      <c r="CI118" s="945"/>
      <c r="CJ118" s="945"/>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439</v>
      </c>
      <c r="BP119" s="1036"/>
      <c r="BQ119" s="1027">
        <v>6352665</v>
      </c>
      <c r="BR119" s="1028"/>
      <c r="BS119" s="1028"/>
      <c r="BT119" s="1028"/>
      <c r="BU119" s="1028"/>
      <c r="BV119" s="1028">
        <v>6302632</v>
      </c>
      <c r="BW119" s="1028"/>
      <c r="BX119" s="1028"/>
      <c r="BY119" s="1028"/>
      <c r="BZ119" s="1028"/>
      <c r="CA119" s="1028">
        <v>6548502</v>
      </c>
      <c r="CB119" s="1028"/>
      <c r="CC119" s="1028"/>
      <c r="CD119" s="1028"/>
      <c r="CE119" s="1028"/>
      <c r="CF119" s="1029"/>
      <c r="CG119" s="1030"/>
      <c r="CH119" s="1030"/>
      <c r="CI119" s="1030"/>
      <c r="CJ119" s="1031"/>
      <c r="CK119" s="977"/>
      <c r="CL119" s="978"/>
      <c r="CM119" s="1032" t="s">
        <v>440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4353</v>
      </c>
      <c r="DH119" s="1014"/>
      <c r="DI119" s="1014"/>
      <c r="DJ119" s="1014"/>
      <c r="DK119" s="1015"/>
      <c r="DL119" s="1013" t="s">
        <v>441</v>
      </c>
      <c r="DM119" s="1014"/>
      <c r="DN119" s="1014"/>
      <c r="DO119" s="1014"/>
      <c r="DP119" s="1015"/>
      <c r="DQ119" s="1013" t="s">
        <v>441</v>
      </c>
      <c r="DR119" s="1014"/>
      <c r="DS119" s="1014"/>
      <c r="DT119" s="1014"/>
      <c r="DU119" s="1015"/>
      <c r="DV119" s="1016" t="s">
        <v>441</v>
      </c>
      <c r="DW119" s="1017"/>
      <c r="DX119" s="1017"/>
      <c r="DY119" s="1017"/>
      <c r="DZ119" s="1018"/>
    </row>
    <row r="120" spans="1:130" s="199" customFormat="1" ht="26.25" customHeight="1">
      <c r="A120" s="1089"/>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441</v>
      </c>
      <c r="AB120" s="989"/>
      <c r="AC120" s="989"/>
      <c r="AD120" s="989"/>
      <c r="AE120" s="990"/>
      <c r="AF120" s="991" t="s">
        <v>441</v>
      </c>
      <c r="AG120" s="989"/>
      <c r="AH120" s="989"/>
      <c r="AI120" s="989"/>
      <c r="AJ120" s="990"/>
      <c r="AK120" s="991" t="s">
        <v>441</v>
      </c>
      <c r="AL120" s="989"/>
      <c r="AM120" s="989"/>
      <c r="AN120" s="989"/>
      <c r="AO120" s="990"/>
      <c r="AP120" s="992" t="s">
        <v>441</v>
      </c>
      <c r="AQ120" s="993"/>
      <c r="AR120" s="993"/>
      <c r="AS120" s="993"/>
      <c r="AT120" s="994"/>
      <c r="AU120" s="1019" t="s">
        <v>442</v>
      </c>
      <c r="AV120" s="1020"/>
      <c r="AW120" s="1020"/>
      <c r="AX120" s="1020"/>
      <c r="AY120" s="1021"/>
      <c r="AZ120" s="970" t="s">
        <v>443</v>
      </c>
      <c r="BA120" s="919"/>
      <c r="BB120" s="919"/>
      <c r="BC120" s="919"/>
      <c r="BD120" s="919"/>
      <c r="BE120" s="919"/>
      <c r="BF120" s="919"/>
      <c r="BG120" s="919"/>
      <c r="BH120" s="919"/>
      <c r="BI120" s="919"/>
      <c r="BJ120" s="919"/>
      <c r="BK120" s="919"/>
      <c r="BL120" s="919"/>
      <c r="BM120" s="919"/>
      <c r="BN120" s="919"/>
      <c r="BO120" s="919"/>
      <c r="BP120" s="920"/>
      <c r="BQ120" s="956">
        <v>1115122</v>
      </c>
      <c r="BR120" s="957"/>
      <c r="BS120" s="957"/>
      <c r="BT120" s="957"/>
      <c r="BU120" s="957"/>
      <c r="BV120" s="957">
        <v>1236854</v>
      </c>
      <c r="BW120" s="957"/>
      <c r="BX120" s="957"/>
      <c r="BY120" s="957"/>
      <c r="BZ120" s="957"/>
      <c r="CA120" s="957">
        <v>1294940</v>
      </c>
      <c r="CB120" s="957"/>
      <c r="CC120" s="957"/>
      <c r="CD120" s="957"/>
      <c r="CE120" s="957"/>
      <c r="CF120" s="971">
        <v>77.400000000000006</v>
      </c>
      <c r="CG120" s="972"/>
      <c r="CH120" s="972"/>
      <c r="CI120" s="972"/>
      <c r="CJ120" s="972"/>
      <c r="CK120" s="1037" t="s">
        <v>444</v>
      </c>
      <c r="CL120" s="1038"/>
      <c r="CM120" s="1038"/>
      <c r="CN120" s="1038"/>
      <c r="CO120" s="1039"/>
      <c r="CP120" s="1045" t="s">
        <v>445</v>
      </c>
      <c r="CQ120" s="1046"/>
      <c r="CR120" s="1046"/>
      <c r="CS120" s="1046"/>
      <c r="CT120" s="1046"/>
      <c r="CU120" s="1046"/>
      <c r="CV120" s="1046"/>
      <c r="CW120" s="1046"/>
      <c r="CX120" s="1046"/>
      <c r="CY120" s="1046"/>
      <c r="CZ120" s="1046"/>
      <c r="DA120" s="1046"/>
      <c r="DB120" s="1046"/>
      <c r="DC120" s="1046"/>
      <c r="DD120" s="1046"/>
      <c r="DE120" s="1046"/>
      <c r="DF120" s="1047"/>
      <c r="DG120" s="956">
        <v>1036195</v>
      </c>
      <c r="DH120" s="957"/>
      <c r="DI120" s="957"/>
      <c r="DJ120" s="957"/>
      <c r="DK120" s="957"/>
      <c r="DL120" s="957">
        <v>991815</v>
      </c>
      <c r="DM120" s="957"/>
      <c r="DN120" s="957"/>
      <c r="DO120" s="957"/>
      <c r="DP120" s="957"/>
      <c r="DQ120" s="957">
        <v>1024773</v>
      </c>
      <c r="DR120" s="957"/>
      <c r="DS120" s="957"/>
      <c r="DT120" s="957"/>
      <c r="DU120" s="957"/>
      <c r="DV120" s="958">
        <v>61.2</v>
      </c>
      <c r="DW120" s="958"/>
      <c r="DX120" s="958"/>
      <c r="DY120" s="958"/>
      <c r="DZ120" s="959"/>
    </row>
    <row r="121" spans="1:130" s="199" customFormat="1" ht="26.25" customHeight="1">
      <c r="A121" s="1089"/>
      <c r="B121" s="976"/>
      <c r="C121" s="997" t="s">
        <v>446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441</v>
      </c>
      <c r="AB121" s="989"/>
      <c r="AC121" s="989"/>
      <c r="AD121" s="989"/>
      <c r="AE121" s="990"/>
      <c r="AF121" s="991" t="s">
        <v>441</v>
      </c>
      <c r="AG121" s="989"/>
      <c r="AH121" s="989"/>
      <c r="AI121" s="989"/>
      <c r="AJ121" s="990"/>
      <c r="AK121" s="991" t="s">
        <v>441</v>
      </c>
      <c r="AL121" s="989"/>
      <c r="AM121" s="989"/>
      <c r="AN121" s="989"/>
      <c r="AO121" s="990"/>
      <c r="AP121" s="992" t="s">
        <v>441</v>
      </c>
      <c r="AQ121" s="993"/>
      <c r="AR121" s="993"/>
      <c r="AS121" s="993"/>
      <c r="AT121" s="994"/>
      <c r="AU121" s="1022"/>
      <c r="AV121" s="1023"/>
      <c r="AW121" s="1023"/>
      <c r="AX121" s="1023"/>
      <c r="AY121" s="1024"/>
      <c r="AZ121" s="979" t="s">
        <v>447</v>
      </c>
      <c r="BA121" s="980"/>
      <c r="BB121" s="980"/>
      <c r="BC121" s="980"/>
      <c r="BD121" s="980"/>
      <c r="BE121" s="980"/>
      <c r="BF121" s="980"/>
      <c r="BG121" s="980"/>
      <c r="BH121" s="980"/>
      <c r="BI121" s="980"/>
      <c r="BJ121" s="980"/>
      <c r="BK121" s="980"/>
      <c r="BL121" s="980"/>
      <c r="BM121" s="980"/>
      <c r="BN121" s="980"/>
      <c r="BO121" s="980"/>
      <c r="BP121" s="981"/>
      <c r="BQ121" s="949">
        <v>30835</v>
      </c>
      <c r="BR121" s="950"/>
      <c r="BS121" s="950"/>
      <c r="BT121" s="950"/>
      <c r="BU121" s="950"/>
      <c r="BV121" s="950">
        <v>32484</v>
      </c>
      <c r="BW121" s="950"/>
      <c r="BX121" s="950"/>
      <c r="BY121" s="950"/>
      <c r="BZ121" s="950"/>
      <c r="CA121" s="950">
        <v>34400</v>
      </c>
      <c r="CB121" s="950"/>
      <c r="CC121" s="950"/>
      <c r="CD121" s="950"/>
      <c r="CE121" s="950"/>
      <c r="CF121" s="944">
        <v>2.1</v>
      </c>
      <c r="CG121" s="945"/>
      <c r="CH121" s="945"/>
      <c r="CI121" s="945"/>
      <c r="CJ121" s="945"/>
      <c r="CK121" s="1040"/>
      <c r="CL121" s="1041"/>
      <c r="CM121" s="1041"/>
      <c r="CN121" s="1041"/>
      <c r="CO121" s="1042"/>
      <c r="CP121" s="1050" t="s">
        <v>448</v>
      </c>
      <c r="CQ121" s="1051"/>
      <c r="CR121" s="1051"/>
      <c r="CS121" s="1051"/>
      <c r="CT121" s="1051"/>
      <c r="CU121" s="1051"/>
      <c r="CV121" s="1051"/>
      <c r="CW121" s="1051"/>
      <c r="CX121" s="1051"/>
      <c r="CY121" s="1051"/>
      <c r="CZ121" s="1051"/>
      <c r="DA121" s="1051"/>
      <c r="DB121" s="1051"/>
      <c r="DC121" s="1051"/>
      <c r="DD121" s="1051"/>
      <c r="DE121" s="1051"/>
      <c r="DF121" s="1052"/>
      <c r="DG121" s="949">
        <v>443985</v>
      </c>
      <c r="DH121" s="950"/>
      <c r="DI121" s="950"/>
      <c r="DJ121" s="950"/>
      <c r="DK121" s="950"/>
      <c r="DL121" s="950">
        <v>439241</v>
      </c>
      <c r="DM121" s="950"/>
      <c r="DN121" s="950"/>
      <c r="DO121" s="950"/>
      <c r="DP121" s="950"/>
      <c r="DQ121" s="950">
        <v>501479</v>
      </c>
      <c r="DR121" s="950"/>
      <c r="DS121" s="950"/>
      <c r="DT121" s="950"/>
      <c r="DU121" s="950"/>
      <c r="DV121" s="951">
        <v>30</v>
      </c>
      <c r="DW121" s="951"/>
      <c r="DX121" s="951"/>
      <c r="DY121" s="951"/>
      <c r="DZ121" s="952"/>
    </row>
    <row r="122" spans="1:130" s="199" customFormat="1" ht="26.25" customHeight="1">
      <c r="A122" s="1089"/>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441</v>
      </c>
      <c r="AB122" s="989"/>
      <c r="AC122" s="989"/>
      <c r="AD122" s="989"/>
      <c r="AE122" s="990"/>
      <c r="AF122" s="991" t="s">
        <v>441</v>
      </c>
      <c r="AG122" s="989"/>
      <c r="AH122" s="989"/>
      <c r="AI122" s="989"/>
      <c r="AJ122" s="990"/>
      <c r="AK122" s="991" t="s">
        <v>441</v>
      </c>
      <c r="AL122" s="989"/>
      <c r="AM122" s="989"/>
      <c r="AN122" s="989"/>
      <c r="AO122" s="990"/>
      <c r="AP122" s="992" t="s">
        <v>441</v>
      </c>
      <c r="AQ122" s="993"/>
      <c r="AR122" s="993"/>
      <c r="AS122" s="993"/>
      <c r="AT122" s="994"/>
      <c r="AU122" s="1022"/>
      <c r="AV122" s="1023"/>
      <c r="AW122" s="1023"/>
      <c r="AX122" s="1023"/>
      <c r="AY122" s="1024"/>
      <c r="AZ122" s="1004" t="s">
        <v>449</v>
      </c>
      <c r="BA122" s="995"/>
      <c r="BB122" s="995"/>
      <c r="BC122" s="995"/>
      <c r="BD122" s="995"/>
      <c r="BE122" s="995"/>
      <c r="BF122" s="995"/>
      <c r="BG122" s="995"/>
      <c r="BH122" s="995"/>
      <c r="BI122" s="995"/>
      <c r="BJ122" s="995"/>
      <c r="BK122" s="995"/>
      <c r="BL122" s="995"/>
      <c r="BM122" s="995"/>
      <c r="BN122" s="995"/>
      <c r="BO122" s="995"/>
      <c r="BP122" s="996"/>
      <c r="BQ122" s="1027">
        <v>3918847</v>
      </c>
      <c r="BR122" s="1028"/>
      <c r="BS122" s="1028"/>
      <c r="BT122" s="1028"/>
      <c r="BU122" s="1028"/>
      <c r="BV122" s="1028">
        <v>3949190</v>
      </c>
      <c r="BW122" s="1028"/>
      <c r="BX122" s="1028"/>
      <c r="BY122" s="1028"/>
      <c r="BZ122" s="1028"/>
      <c r="CA122" s="1028">
        <v>4129233</v>
      </c>
      <c r="CB122" s="1028"/>
      <c r="CC122" s="1028"/>
      <c r="CD122" s="1028"/>
      <c r="CE122" s="1028"/>
      <c r="CF122" s="1048">
        <v>246.7</v>
      </c>
      <c r="CG122" s="1049"/>
      <c r="CH122" s="1049"/>
      <c r="CI122" s="1049"/>
      <c r="CJ122" s="1049"/>
      <c r="CK122" s="1040"/>
      <c r="CL122" s="1041"/>
      <c r="CM122" s="1041"/>
      <c r="CN122" s="1041"/>
      <c r="CO122" s="1042"/>
      <c r="CP122" s="1050" t="s">
        <v>390</v>
      </c>
      <c r="CQ122" s="1051"/>
      <c r="CR122" s="1051"/>
      <c r="CS122" s="1051"/>
      <c r="CT122" s="1051"/>
      <c r="CU122" s="1051"/>
      <c r="CV122" s="1051"/>
      <c r="CW122" s="1051"/>
      <c r="CX122" s="1051"/>
      <c r="CY122" s="1051"/>
      <c r="CZ122" s="1051"/>
      <c r="DA122" s="1051"/>
      <c r="DB122" s="1051"/>
      <c r="DC122" s="1051"/>
      <c r="DD122" s="1051"/>
      <c r="DE122" s="1051"/>
      <c r="DF122" s="1052"/>
      <c r="DG122" s="949">
        <v>459064</v>
      </c>
      <c r="DH122" s="950"/>
      <c r="DI122" s="950"/>
      <c r="DJ122" s="950"/>
      <c r="DK122" s="950"/>
      <c r="DL122" s="950">
        <v>484570</v>
      </c>
      <c r="DM122" s="950"/>
      <c r="DN122" s="950"/>
      <c r="DO122" s="950"/>
      <c r="DP122" s="950"/>
      <c r="DQ122" s="950">
        <v>444059</v>
      </c>
      <c r="DR122" s="950"/>
      <c r="DS122" s="950"/>
      <c r="DT122" s="950"/>
      <c r="DU122" s="950"/>
      <c r="DV122" s="951">
        <v>26.5</v>
      </c>
      <c r="DW122" s="951"/>
      <c r="DX122" s="951"/>
      <c r="DY122" s="951"/>
      <c r="DZ122" s="952"/>
    </row>
    <row r="123" spans="1:130" s="199" customFormat="1" ht="26.25" customHeight="1">
      <c r="A123" s="1089"/>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450</v>
      </c>
      <c r="BP123" s="1036"/>
      <c r="BQ123" s="1095">
        <v>5064804</v>
      </c>
      <c r="BR123" s="1096"/>
      <c r="BS123" s="1096"/>
      <c r="BT123" s="1096"/>
      <c r="BU123" s="1096"/>
      <c r="BV123" s="1096">
        <v>5218528</v>
      </c>
      <c r="BW123" s="1096"/>
      <c r="BX123" s="1096"/>
      <c r="BY123" s="1096"/>
      <c r="BZ123" s="1096"/>
      <c r="CA123" s="1096">
        <v>5458573</v>
      </c>
      <c r="CB123" s="1096"/>
      <c r="CC123" s="1096"/>
      <c r="CD123" s="1096"/>
      <c r="CE123" s="1096"/>
      <c r="CF123" s="1029"/>
      <c r="CG123" s="1030"/>
      <c r="CH123" s="1030"/>
      <c r="CI123" s="1030"/>
      <c r="CJ123" s="1031"/>
      <c r="CK123" s="1040"/>
      <c r="CL123" s="1041"/>
      <c r="CM123" s="1041"/>
      <c r="CN123" s="1041"/>
      <c r="CO123" s="1042"/>
      <c r="CP123" s="1050" t="s">
        <v>386</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v>266672</v>
      </c>
      <c r="DR123" s="989"/>
      <c r="DS123" s="989"/>
      <c r="DT123" s="989"/>
      <c r="DU123" s="990"/>
      <c r="DV123" s="992">
        <v>15.9</v>
      </c>
      <c r="DW123" s="993"/>
      <c r="DX123" s="993"/>
      <c r="DY123" s="993"/>
      <c r="DZ123" s="994"/>
    </row>
    <row r="124" spans="1:130" s="199" customFormat="1" ht="26.25" customHeight="1" thickBot="1">
      <c r="A124" s="1089"/>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451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80.2</v>
      </c>
      <c r="BR124" s="1058"/>
      <c r="BS124" s="1058"/>
      <c r="BT124" s="1058"/>
      <c r="BU124" s="1058"/>
      <c r="BV124" s="1058">
        <v>63.2</v>
      </c>
      <c r="BW124" s="1058"/>
      <c r="BX124" s="1058"/>
      <c r="BY124" s="1058"/>
      <c r="BZ124" s="1058"/>
      <c r="CA124" s="1058">
        <v>65.099999999999994</v>
      </c>
      <c r="CB124" s="1058"/>
      <c r="CC124" s="1058"/>
      <c r="CD124" s="1058"/>
      <c r="CE124" s="1058"/>
      <c r="CF124" s="1059"/>
      <c r="CG124" s="1060"/>
      <c r="CH124" s="1060"/>
      <c r="CI124" s="1060"/>
      <c r="CJ124" s="1061"/>
      <c r="CK124" s="1043"/>
      <c r="CL124" s="1043"/>
      <c r="CM124" s="1043"/>
      <c r="CN124" s="1043"/>
      <c r="CO124" s="1044"/>
      <c r="CP124" s="1050" t="s">
        <v>452</v>
      </c>
      <c r="CQ124" s="1051"/>
      <c r="CR124" s="1051"/>
      <c r="CS124" s="1051"/>
      <c r="CT124" s="1051"/>
      <c r="CU124" s="1051"/>
      <c r="CV124" s="1051"/>
      <c r="CW124" s="1051"/>
      <c r="CX124" s="1051"/>
      <c r="CY124" s="1051"/>
      <c r="CZ124" s="1051"/>
      <c r="DA124" s="1051"/>
      <c r="DB124" s="1051"/>
      <c r="DC124" s="1051"/>
      <c r="DD124" s="1051"/>
      <c r="DE124" s="1051"/>
      <c r="DF124" s="1052"/>
      <c r="DG124" s="1035">
        <v>44462</v>
      </c>
      <c r="DH124" s="1014"/>
      <c r="DI124" s="1014"/>
      <c r="DJ124" s="1014"/>
      <c r="DK124" s="1015"/>
      <c r="DL124" s="1013">
        <v>41786</v>
      </c>
      <c r="DM124" s="1014"/>
      <c r="DN124" s="1014"/>
      <c r="DO124" s="1014"/>
      <c r="DP124" s="1015"/>
      <c r="DQ124" s="1013">
        <v>40506</v>
      </c>
      <c r="DR124" s="1014"/>
      <c r="DS124" s="1014"/>
      <c r="DT124" s="1014"/>
      <c r="DU124" s="1015"/>
      <c r="DV124" s="1016">
        <v>2.4</v>
      </c>
      <c r="DW124" s="1017"/>
      <c r="DX124" s="1017"/>
      <c r="DY124" s="1017"/>
      <c r="DZ124" s="1018"/>
    </row>
    <row r="125" spans="1:130" s="199" customFormat="1" ht="26.25" customHeight="1">
      <c r="A125" s="1089"/>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453</v>
      </c>
      <c r="CL125" s="1038"/>
      <c r="CM125" s="1038"/>
      <c r="CN125" s="1038"/>
      <c r="CO125" s="1039"/>
      <c r="CP125" s="970" t="s">
        <v>454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456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116</v>
      </c>
      <c r="AB127" s="989"/>
      <c r="AC127" s="989"/>
      <c r="AD127" s="989"/>
      <c r="AE127" s="990"/>
      <c r="AF127" s="991">
        <v>82</v>
      </c>
      <c r="AG127" s="989"/>
      <c r="AH127" s="989"/>
      <c r="AI127" s="989"/>
      <c r="AJ127" s="990"/>
      <c r="AK127" s="991">
        <v>76</v>
      </c>
      <c r="AL127" s="989"/>
      <c r="AM127" s="989"/>
      <c r="AN127" s="989"/>
      <c r="AO127" s="990"/>
      <c r="AP127" s="992">
        <v>0</v>
      </c>
      <c r="AQ127" s="993"/>
      <c r="AR127" s="993"/>
      <c r="AS127" s="993"/>
      <c r="AT127" s="994"/>
      <c r="AU127" s="235"/>
      <c r="AV127" s="235"/>
      <c r="AW127" s="235"/>
      <c r="AX127" s="1062" t="s">
        <v>457</v>
      </c>
      <c r="AY127" s="1063"/>
      <c r="AZ127" s="1063"/>
      <c r="BA127" s="1063"/>
      <c r="BB127" s="1063"/>
      <c r="BC127" s="1063"/>
      <c r="BD127" s="1063"/>
      <c r="BE127" s="1064"/>
      <c r="BF127" s="1065" t="s">
        <v>458</v>
      </c>
      <c r="BG127" s="1063"/>
      <c r="BH127" s="1063"/>
      <c r="BI127" s="1063"/>
      <c r="BJ127" s="1063"/>
      <c r="BK127" s="1063"/>
      <c r="BL127" s="1064"/>
      <c r="BM127" s="1065" t="s">
        <v>459</v>
      </c>
      <c r="BN127" s="1063"/>
      <c r="BO127" s="1063"/>
      <c r="BP127" s="1063"/>
      <c r="BQ127" s="1063"/>
      <c r="BR127" s="1063"/>
      <c r="BS127" s="1064"/>
      <c r="BT127" s="1065" t="s">
        <v>460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462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463</v>
      </c>
      <c r="X128" s="1075"/>
      <c r="Y128" s="1075"/>
      <c r="Z128" s="1076"/>
      <c r="AA128" s="1077">
        <v>9651</v>
      </c>
      <c r="AB128" s="1078"/>
      <c r="AC128" s="1078"/>
      <c r="AD128" s="1078"/>
      <c r="AE128" s="1079"/>
      <c r="AF128" s="1080">
        <v>10040</v>
      </c>
      <c r="AG128" s="1078"/>
      <c r="AH128" s="1078"/>
      <c r="AI128" s="1078"/>
      <c r="AJ128" s="1079"/>
      <c r="AK128" s="1080">
        <v>9393</v>
      </c>
      <c r="AL128" s="1078"/>
      <c r="AM128" s="1078"/>
      <c r="AN128" s="1078"/>
      <c r="AO128" s="1079"/>
      <c r="AP128" s="1081"/>
      <c r="AQ128" s="1082"/>
      <c r="AR128" s="1082"/>
      <c r="AS128" s="1082"/>
      <c r="AT128" s="1083"/>
      <c r="AU128" s="235"/>
      <c r="AV128" s="235"/>
      <c r="AW128" s="235"/>
      <c r="AX128" s="918" t="s">
        <v>464</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465</v>
      </c>
      <c r="CQ128" s="1067"/>
      <c r="CR128" s="1067"/>
      <c r="CS128" s="1067"/>
      <c r="CT128" s="1067"/>
      <c r="CU128" s="1067"/>
      <c r="CV128" s="1067"/>
      <c r="CW128" s="1067"/>
      <c r="CX128" s="1067"/>
      <c r="CY128" s="1067"/>
      <c r="CZ128" s="1067"/>
      <c r="DA128" s="1067"/>
      <c r="DB128" s="1067"/>
      <c r="DC128" s="1067"/>
      <c r="DD128" s="1067"/>
      <c r="DE128" s="1067"/>
      <c r="DF128" s="1068"/>
      <c r="DG128" s="1069">
        <v>6980</v>
      </c>
      <c r="DH128" s="1070"/>
      <c r="DI128" s="1070"/>
      <c r="DJ128" s="1070"/>
      <c r="DK128" s="1070"/>
      <c r="DL128" s="1070">
        <v>6031</v>
      </c>
      <c r="DM128" s="1070"/>
      <c r="DN128" s="1070"/>
      <c r="DO128" s="1070"/>
      <c r="DP128" s="1070"/>
      <c r="DQ128" s="1070">
        <v>5066</v>
      </c>
      <c r="DR128" s="1070"/>
      <c r="DS128" s="1070"/>
      <c r="DT128" s="1070"/>
      <c r="DU128" s="1070"/>
      <c r="DV128" s="1071">
        <v>0.3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466</v>
      </c>
      <c r="X129" s="1104"/>
      <c r="Y129" s="1104"/>
      <c r="Z129" s="1105"/>
      <c r="AA129" s="988">
        <v>2054850</v>
      </c>
      <c r="AB129" s="989"/>
      <c r="AC129" s="989"/>
      <c r="AD129" s="989"/>
      <c r="AE129" s="990"/>
      <c r="AF129" s="991">
        <v>2104966</v>
      </c>
      <c r="AG129" s="989"/>
      <c r="AH129" s="989"/>
      <c r="AI129" s="989"/>
      <c r="AJ129" s="990"/>
      <c r="AK129" s="991">
        <v>2054962</v>
      </c>
      <c r="AL129" s="989"/>
      <c r="AM129" s="989"/>
      <c r="AN129" s="989"/>
      <c r="AO129" s="990"/>
      <c r="AP129" s="1106"/>
      <c r="AQ129" s="1107"/>
      <c r="AR129" s="1107"/>
      <c r="AS129" s="1107"/>
      <c r="AT129" s="1108"/>
      <c r="AU129" s="237"/>
      <c r="AV129" s="237"/>
      <c r="AW129" s="237"/>
      <c r="AX129" s="1097" t="s">
        <v>467</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469</v>
      </c>
      <c r="X130" s="1104"/>
      <c r="Y130" s="1104"/>
      <c r="Z130" s="1105"/>
      <c r="AA130" s="988">
        <v>449348</v>
      </c>
      <c r="AB130" s="989"/>
      <c r="AC130" s="989"/>
      <c r="AD130" s="989"/>
      <c r="AE130" s="990"/>
      <c r="AF130" s="991">
        <v>391158</v>
      </c>
      <c r="AG130" s="989"/>
      <c r="AH130" s="989"/>
      <c r="AI130" s="989"/>
      <c r="AJ130" s="990"/>
      <c r="AK130" s="991">
        <v>381107</v>
      </c>
      <c r="AL130" s="989"/>
      <c r="AM130" s="989"/>
      <c r="AN130" s="989"/>
      <c r="AO130" s="990"/>
      <c r="AP130" s="1106"/>
      <c r="AQ130" s="1107"/>
      <c r="AR130" s="1107"/>
      <c r="AS130" s="1107"/>
      <c r="AT130" s="1108"/>
      <c r="AU130" s="237"/>
      <c r="AV130" s="237"/>
      <c r="AW130" s="237"/>
      <c r="AX130" s="1097" t="s">
        <v>470</v>
      </c>
      <c r="AY130" s="980"/>
      <c r="AZ130" s="980"/>
      <c r="BA130" s="980"/>
      <c r="BB130" s="980"/>
      <c r="BC130" s="980"/>
      <c r="BD130" s="980"/>
      <c r="BE130" s="981"/>
      <c r="BF130" s="1134">
        <v>10</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471</v>
      </c>
      <c r="X131" s="1142"/>
      <c r="Y131" s="1142"/>
      <c r="Z131" s="1143"/>
      <c r="AA131" s="1035">
        <v>1605502</v>
      </c>
      <c r="AB131" s="1014"/>
      <c r="AC131" s="1014"/>
      <c r="AD131" s="1014"/>
      <c r="AE131" s="1015"/>
      <c r="AF131" s="1013">
        <v>1713808</v>
      </c>
      <c r="AG131" s="1014"/>
      <c r="AH131" s="1014"/>
      <c r="AI131" s="1014"/>
      <c r="AJ131" s="1015"/>
      <c r="AK131" s="1013">
        <v>1673855</v>
      </c>
      <c r="AL131" s="1014"/>
      <c r="AM131" s="1014"/>
      <c r="AN131" s="1014"/>
      <c r="AO131" s="1015"/>
      <c r="AP131" s="1144"/>
      <c r="AQ131" s="1145"/>
      <c r="AR131" s="1145"/>
      <c r="AS131" s="1145"/>
      <c r="AT131" s="1146"/>
      <c r="AU131" s="237"/>
      <c r="AV131" s="237"/>
      <c r="AW131" s="237"/>
      <c r="AX131" s="1116" t="s">
        <v>472</v>
      </c>
      <c r="AY131" s="1067"/>
      <c r="AZ131" s="1067"/>
      <c r="BA131" s="1067"/>
      <c r="BB131" s="1067"/>
      <c r="BC131" s="1067"/>
      <c r="BD131" s="1067"/>
      <c r="BE131" s="1068"/>
      <c r="BF131" s="1117">
        <v>65.099999999999994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474</v>
      </c>
      <c r="W132" s="1127"/>
      <c r="X132" s="1127"/>
      <c r="Y132" s="1127"/>
      <c r="Z132" s="1128"/>
      <c r="AA132" s="1129">
        <v>9.9315977180000008</v>
      </c>
      <c r="AB132" s="1130"/>
      <c r="AC132" s="1130"/>
      <c r="AD132" s="1130"/>
      <c r="AE132" s="1131"/>
      <c r="AF132" s="1132">
        <v>8.5107549969999994</v>
      </c>
      <c r="AG132" s="1130"/>
      <c r="AH132" s="1130"/>
      <c r="AI132" s="1130"/>
      <c r="AJ132" s="1131"/>
      <c r="AK132" s="1132">
        <v>11.62352772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475</v>
      </c>
      <c r="W133" s="1110"/>
      <c r="X133" s="1110"/>
      <c r="Y133" s="1110"/>
      <c r="Z133" s="1111"/>
      <c r="AA133" s="1112">
        <v>12.7</v>
      </c>
      <c r="AB133" s="1113"/>
      <c r="AC133" s="1113"/>
      <c r="AD133" s="1113"/>
      <c r="AE133" s="1114"/>
      <c r="AF133" s="1112">
        <v>10.7</v>
      </c>
      <c r="AG133" s="1113"/>
      <c r="AH133" s="1113"/>
      <c r="AI133" s="1113"/>
      <c r="AJ133" s="1114"/>
      <c r="AK133" s="1112">
        <v>10</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476</v>
      </c>
      <c r="B5" s="248"/>
      <c r="C5" s="248"/>
      <c r="D5" s="248"/>
      <c r="E5" s="248"/>
      <c r="F5" s="248"/>
      <c r="G5" s="248"/>
      <c r="H5" s="248"/>
      <c r="I5" s="248"/>
      <c r="J5" s="248"/>
      <c r="K5" s="248"/>
      <c r="L5" s="248"/>
      <c r="M5" s="248"/>
      <c r="N5" s="248"/>
      <c r="O5" s="249"/>
    </row>
    <row r="6" spans="1:16">
      <c r="A6" s="250"/>
      <c r="B6" s="246"/>
      <c r="C6" s="246"/>
      <c r="D6" s="246"/>
      <c r="E6" s="246"/>
      <c r="F6" s="246"/>
      <c r="G6" s="251" t="s">
        <v>477</v>
      </c>
      <c r="H6" s="251"/>
      <c r="I6" s="251"/>
      <c r="J6" s="251"/>
      <c r="K6" s="246"/>
      <c r="L6" s="246"/>
      <c r="M6" s="246"/>
      <c r="N6" s="246"/>
    </row>
    <row r="7" spans="1:16">
      <c r="A7" s="250"/>
      <c r="B7" s="246"/>
      <c r="C7" s="246"/>
      <c r="D7" s="246"/>
      <c r="E7" s="246"/>
      <c r="F7" s="246"/>
      <c r="G7" s="253"/>
      <c r="H7" s="254"/>
      <c r="I7" s="254"/>
      <c r="J7" s="255"/>
      <c r="K7" s="1150" t="s">
        <v>478</v>
      </c>
      <c r="L7" s="256"/>
      <c r="M7" s="257" t="s">
        <v>479</v>
      </c>
      <c r="N7" s="258"/>
    </row>
    <row r="8" spans="1:16">
      <c r="A8" s="250"/>
      <c r="B8" s="246"/>
      <c r="C8" s="246"/>
      <c r="D8" s="246"/>
      <c r="E8" s="246"/>
      <c r="F8" s="246"/>
      <c r="G8" s="259"/>
      <c r="H8" s="260"/>
      <c r="I8" s="260"/>
      <c r="J8" s="261"/>
      <c r="K8" s="1151"/>
      <c r="L8" s="262" t="s">
        <v>480</v>
      </c>
      <c r="M8" s="263" t="s">
        <v>481</v>
      </c>
      <c r="N8" s="264" t="s">
        <v>482</v>
      </c>
    </row>
    <row r="9" spans="1:16">
      <c r="A9" s="250"/>
      <c r="B9" s="246"/>
      <c r="C9" s="246"/>
      <c r="D9" s="246"/>
      <c r="E9" s="246"/>
      <c r="F9" s="246"/>
      <c r="G9" s="1152" t="s">
        <v>483</v>
      </c>
      <c r="H9" s="1153"/>
      <c r="I9" s="1153"/>
      <c r="J9" s="1154"/>
      <c r="K9" s="265">
        <v>557465</v>
      </c>
      <c r="L9" s="266">
        <v>179711</v>
      </c>
      <c r="M9" s="267">
        <v>189696</v>
      </c>
      <c r="N9" s="268">
        <v>-5.3</v>
      </c>
    </row>
    <row r="10" spans="1:16">
      <c r="A10" s="250"/>
      <c r="B10" s="246"/>
      <c r="C10" s="246"/>
      <c r="D10" s="246"/>
      <c r="E10" s="246"/>
      <c r="F10" s="246"/>
      <c r="G10" s="1152" t="s">
        <v>484</v>
      </c>
      <c r="H10" s="1153"/>
      <c r="I10" s="1153"/>
      <c r="J10" s="1154"/>
      <c r="K10" s="269">
        <v>89435</v>
      </c>
      <c r="L10" s="270">
        <v>28831</v>
      </c>
      <c r="M10" s="271">
        <v>21936</v>
      </c>
      <c r="N10" s="272">
        <v>31.4</v>
      </c>
    </row>
    <row r="11" spans="1:16" ht="13.5" customHeight="1">
      <c r="A11" s="250"/>
      <c r="B11" s="246"/>
      <c r="C11" s="246"/>
      <c r="D11" s="246"/>
      <c r="E11" s="246"/>
      <c r="F11" s="246"/>
      <c r="G11" s="1152" t="s">
        <v>485</v>
      </c>
      <c r="H11" s="1153"/>
      <c r="I11" s="1153"/>
      <c r="J11" s="1154"/>
      <c r="K11" s="269">
        <v>61408</v>
      </c>
      <c r="L11" s="270">
        <v>19796</v>
      </c>
      <c r="M11" s="271">
        <v>29437</v>
      </c>
      <c r="N11" s="272">
        <v>-32.799999999999997</v>
      </c>
    </row>
    <row r="12" spans="1:16" ht="13.5" customHeight="1">
      <c r="A12" s="250"/>
      <c r="B12" s="246"/>
      <c r="C12" s="246"/>
      <c r="D12" s="246"/>
      <c r="E12" s="246"/>
      <c r="F12" s="246"/>
      <c r="G12" s="1152" t="s">
        <v>486</v>
      </c>
      <c r="H12" s="1153"/>
      <c r="I12" s="1153"/>
      <c r="J12" s="1154"/>
      <c r="K12" s="269">
        <v>15307</v>
      </c>
      <c r="L12" s="270">
        <v>4935</v>
      </c>
      <c r="M12" s="271">
        <v>3160</v>
      </c>
      <c r="N12" s="272">
        <v>56.2</v>
      </c>
    </row>
    <row r="13" spans="1:16" ht="13.5" customHeight="1">
      <c r="A13" s="250"/>
      <c r="B13" s="246"/>
      <c r="C13" s="246"/>
      <c r="D13" s="246"/>
      <c r="E13" s="246"/>
      <c r="F13" s="246"/>
      <c r="G13" s="1152" t="s">
        <v>487</v>
      </c>
      <c r="H13" s="1153"/>
      <c r="I13" s="1153"/>
      <c r="J13" s="1154"/>
      <c r="K13" s="269" t="s">
        <v>488</v>
      </c>
      <c r="L13" s="270" t="s">
        <v>488</v>
      </c>
      <c r="M13" s="271" t="s">
        <v>488</v>
      </c>
      <c r="N13" s="272" t="s">
        <v>488</v>
      </c>
    </row>
    <row r="14" spans="1:16" ht="13.5" customHeight="1">
      <c r="A14" s="250"/>
      <c r="B14" s="246"/>
      <c r="C14" s="246"/>
      <c r="D14" s="246"/>
      <c r="E14" s="246"/>
      <c r="F14" s="246"/>
      <c r="G14" s="1152" t="s">
        <v>489</v>
      </c>
      <c r="H14" s="1153"/>
      <c r="I14" s="1153"/>
      <c r="J14" s="1154"/>
      <c r="K14" s="269">
        <v>15603</v>
      </c>
      <c r="L14" s="270">
        <v>5030</v>
      </c>
      <c r="M14" s="271">
        <v>9091</v>
      </c>
      <c r="N14" s="272">
        <v>-44.7</v>
      </c>
    </row>
    <row r="15" spans="1:16" ht="13.5" customHeight="1">
      <c r="A15" s="250"/>
      <c r="B15" s="246"/>
      <c r="C15" s="246"/>
      <c r="D15" s="246"/>
      <c r="E15" s="246"/>
      <c r="F15" s="246"/>
      <c r="G15" s="1152" t="s">
        <v>490</v>
      </c>
      <c r="H15" s="1153"/>
      <c r="I15" s="1153"/>
      <c r="J15" s="1154"/>
      <c r="K15" s="269">
        <v>1161</v>
      </c>
      <c r="L15" s="270">
        <v>374</v>
      </c>
      <c r="M15" s="271">
        <v>4470</v>
      </c>
      <c r="N15" s="272">
        <v>-91.6</v>
      </c>
    </row>
    <row r="16" spans="1:16">
      <c r="A16" s="250"/>
      <c r="B16" s="246"/>
      <c r="C16" s="246"/>
      <c r="D16" s="246"/>
      <c r="E16" s="246"/>
      <c r="F16" s="246"/>
      <c r="G16" s="1155" t="s">
        <v>491</v>
      </c>
      <c r="H16" s="1156"/>
      <c r="I16" s="1156"/>
      <c r="J16" s="1157"/>
      <c r="K16" s="270">
        <v>-68342</v>
      </c>
      <c r="L16" s="270">
        <v>-22032</v>
      </c>
      <c r="M16" s="271">
        <v>-19414</v>
      </c>
      <c r="N16" s="272">
        <v>13.5</v>
      </c>
    </row>
    <row r="17" spans="1:16">
      <c r="A17" s="250"/>
      <c r="B17" s="246"/>
      <c r="C17" s="246"/>
      <c r="D17" s="246"/>
      <c r="E17" s="246"/>
      <c r="F17" s="246"/>
      <c r="G17" s="1155" t="s">
        <v>172</v>
      </c>
      <c r="H17" s="1156"/>
      <c r="I17" s="1156"/>
      <c r="J17" s="1157"/>
      <c r="K17" s="270">
        <v>672037</v>
      </c>
      <c r="L17" s="270">
        <v>216646</v>
      </c>
      <c r="M17" s="271">
        <v>238376</v>
      </c>
      <c r="N17" s="272">
        <v>-9.1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492</v>
      </c>
      <c r="H19" s="246"/>
      <c r="I19" s="246"/>
      <c r="J19" s="246"/>
      <c r="K19" s="246"/>
      <c r="L19" s="246"/>
      <c r="M19" s="246"/>
      <c r="N19" s="246"/>
    </row>
    <row r="20" spans="1:16">
      <c r="A20" s="250"/>
      <c r="B20" s="246"/>
      <c r="C20" s="246"/>
      <c r="D20" s="246"/>
      <c r="E20" s="246"/>
      <c r="F20" s="246"/>
      <c r="G20" s="274"/>
      <c r="H20" s="275"/>
      <c r="I20" s="275"/>
      <c r="J20" s="276"/>
      <c r="K20" s="277" t="s">
        <v>493</v>
      </c>
      <c r="L20" s="278" t="s">
        <v>494</v>
      </c>
      <c r="M20" s="279" t="s">
        <v>495</v>
      </c>
      <c r="N20" s="280"/>
    </row>
    <row r="21" spans="1:16" s="286" customFormat="1">
      <c r="A21" s="281"/>
      <c r="B21" s="251"/>
      <c r="C21" s="251"/>
      <c r="D21" s="251"/>
      <c r="E21" s="251"/>
      <c r="F21" s="251"/>
      <c r="G21" s="1147" t="s">
        <v>496</v>
      </c>
      <c r="H21" s="1148"/>
      <c r="I21" s="1148"/>
      <c r="J21" s="1149"/>
      <c r="K21" s="282">
        <v>19.989999999999998</v>
      </c>
      <c r="L21" s="283">
        <v>21.75</v>
      </c>
      <c r="M21" s="284">
        <v>-1.76</v>
      </c>
      <c r="N21" s="251"/>
      <c r="O21" s="285"/>
      <c r="P21" s="281"/>
    </row>
    <row r="22" spans="1:16" s="286" customFormat="1">
      <c r="A22" s="281"/>
      <c r="B22" s="251"/>
      <c r="C22" s="251"/>
      <c r="D22" s="251"/>
      <c r="E22" s="251"/>
      <c r="F22" s="251"/>
      <c r="G22" s="1147" t="s">
        <v>497</v>
      </c>
      <c r="H22" s="1148"/>
      <c r="I22" s="1148"/>
      <c r="J22" s="1149"/>
      <c r="K22" s="287">
        <v>97.4</v>
      </c>
      <c r="L22" s="288">
        <v>95.2</v>
      </c>
      <c r="M22" s="289">
        <v>2.2000000000000002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500</v>
      </c>
      <c r="H29" s="251"/>
      <c r="I29" s="251"/>
      <c r="J29" s="251"/>
      <c r="K29" s="246"/>
      <c r="L29" s="246"/>
      <c r="M29" s="246"/>
      <c r="N29" s="246"/>
      <c r="O29" s="295"/>
    </row>
    <row r="30" spans="1:16">
      <c r="A30" s="250"/>
      <c r="B30" s="246"/>
      <c r="C30" s="246"/>
      <c r="D30" s="246"/>
      <c r="E30" s="246"/>
      <c r="F30" s="246"/>
      <c r="G30" s="253"/>
      <c r="H30" s="254"/>
      <c r="I30" s="254"/>
      <c r="J30" s="255"/>
      <c r="K30" s="1150" t="s">
        <v>478</v>
      </c>
      <c r="L30" s="256"/>
      <c r="M30" s="257" t="s">
        <v>479</v>
      </c>
      <c r="N30" s="258"/>
    </row>
    <row r="31" spans="1:16">
      <c r="A31" s="250"/>
      <c r="B31" s="246"/>
      <c r="C31" s="246"/>
      <c r="D31" s="246"/>
      <c r="E31" s="246"/>
      <c r="F31" s="246"/>
      <c r="G31" s="259"/>
      <c r="H31" s="260"/>
      <c r="I31" s="260"/>
      <c r="J31" s="261"/>
      <c r="K31" s="1151"/>
      <c r="L31" s="262" t="s">
        <v>480</v>
      </c>
      <c r="M31" s="263" t="s">
        <v>481</v>
      </c>
      <c r="N31" s="264" t="s">
        <v>482</v>
      </c>
    </row>
    <row r="32" spans="1:16" ht="27" customHeight="1">
      <c r="A32" s="250"/>
      <c r="B32" s="246"/>
      <c r="C32" s="246"/>
      <c r="D32" s="246"/>
      <c r="E32" s="246"/>
      <c r="F32" s="246"/>
      <c r="G32" s="1163" t="s">
        <v>501</v>
      </c>
      <c r="H32" s="1164"/>
      <c r="I32" s="1164"/>
      <c r="J32" s="1165"/>
      <c r="K32" s="296">
        <v>377775</v>
      </c>
      <c r="L32" s="296">
        <v>121784</v>
      </c>
      <c r="M32" s="297">
        <v>139853</v>
      </c>
      <c r="N32" s="298">
        <v>-12.9</v>
      </c>
    </row>
    <row r="33" spans="1:16" ht="13.5" customHeight="1">
      <c r="A33" s="250"/>
      <c r="B33" s="246"/>
      <c r="C33" s="246"/>
      <c r="D33" s="246"/>
      <c r="E33" s="246"/>
      <c r="F33" s="246"/>
      <c r="G33" s="1163" t="s">
        <v>502</v>
      </c>
      <c r="H33" s="1164"/>
      <c r="I33" s="1164"/>
      <c r="J33" s="1165"/>
      <c r="K33" s="296" t="s">
        <v>488</v>
      </c>
      <c r="L33" s="296" t="s">
        <v>488</v>
      </c>
      <c r="M33" s="297" t="s">
        <v>488</v>
      </c>
      <c r="N33" s="298" t="s">
        <v>488</v>
      </c>
    </row>
    <row r="34" spans="1:16" ht="27" customHeight="1">
      <c r="A34" s="250"/>
      <c r="B34" s="246"/>
      <c r="C34" s="246"/>
      <c r="D34" s="246"/>
      <c r="E34" s="246"/>
      <c r="F34" s="246"/>
      <c r="G34" s="1163" t="s">
        <v>503</v>
      </c>
      <c r="H34" s="1164"/>
      <c r="I34" s="1164"/>
      <c r="J34" s="1165"/>
      <c r="K34" s="296" t="s">
        <v>488</v>
      </c>
      <c r="L34" s="296" t="s">
        <v>488</v>
      </c>
      <c r="M34" s="297">
        <v>4</v>
      </c>
      <c r="N34" s="298" t="s">
        <v>488</v>
      </c>
    </row>
    <row r="35" spans="1:16" ht="27" customHeight="1">
      <c r="A35" s="250"/>
      <c r="B35" s="246"/>
      <c r="C35" s="246"/>
      <c r="D35" s="246"/>
      <c r="E35" s="246"/>
      <c r="F35" s="246"/>
      <c r="G35" s="1163" t="s">
        <v>504</v>
      </c>
      <c r="H35" s="1164"/>
      <c r="I35" s="1164"/>
      <c r="J35" s="1165"/>
      <c r="K35" s="296">
        <v>164847</v>
      </c>
      <c r="L35" s="296">
        <v>53142</v>
      </c>
      <c r="M35" s="297">
        <v>31890</v>
      </c>
      <c r="N35" s="298">
        <v>66.599999999999994</v>
      </c>
    </row>
    <row r="36" spans="1:16" ht="27" customHeight="1">
      <c r="A36" s="250"/>
      <c r="B36" s="246"/>
      <c r="C36" s="246"/>
      <c r="D36" s="246"/>
      <c r="E36" s="246"/>
      <c r="F36" s="246"/>
      <c r="G36" s="1163" t="s">
        <v>505</v>
      </c>
      <c r="H36" s="1164"/>
      <c r="I36" s="1164"/>
      <c r="J36" s="1165"/>
      <c r="K36" s="296">
        <v>42363</v>
      </c>
      <c r="L36" s="296">
        <v>13657</v>
      </c>
      <c r="M36" s="297">
        <v>5316</v>
      </c>
      <c r="N36" s="298">
        <v>156.9</v>
      </c>
    </row>
    <row r="37" spans="1:16" ht="13.5" customHeight="1">
      <c r="A37" s="250"/>
      <c r="B37" s="246"/>
      <c r="C37" s="246"/>
      <c r="D37" s="246"/>
      <c r="E37" s="246"/>
      <c r="F37" s="246"/>
      <c r="G37" s="1163" t="s">
        <v>506</v>
      </c>
      <c r="H37" s="1164"/>
      <c r="I37" s="1164"/>
      <c r="J37" s="1165"/>
      <c r="K37" s="296">
        <v>76</v>
      </c>
      <c r="L37" s="296">
        <v>25</v>
      </c>
      <c r="M37" s="297">
        <v>1757</v>
      </c>
      <c r="N37" s="298">
        <v>-98.6</v>
      </c>
    </row>
    <row r="38" spans="1:16" ht="27" customHeight="1">
      <c r="A38" s="250"/>
      <c r="B38" s="246"/>
      <c r="C38" s="246"/>
      <c r="D38" s="246"/>
      <c r="E38" s="246"/>
      <c r="F38" s="246"/>
      <c r="G38" s="1166" t="s">
        <v>507</v>
      </c>
      <c r="H38" s="1167"/>
      <c r="I38" s="1167"/>
      <c r="J38" s="1168"/>
      <c r="K38" s="299" t="s">
        <v>488</v>
      </c>
      <c r="L38" s="299" t="s">
        <v>488</v>
      </c>
      <c r="M38" s="300">
        <v>42</v>
      </c>
      <c r="N38" s="301" t="s">
        <v>488</v>
      </c>
      <c r="O38" s="295"/>
    </row>
    <row r="39" spans="1:16">
      <c r="A39" s="250"/>
      <c r="B39" s="246"/>
      <c r="C39" s="246"/>
      <c r="D39" s="246"/>
      <c r="E39" s="246"/>
      <c r="F39" s="246"/>
      <c r="G39" s="1166" t="s">
        <v>508</v>
      </c>
      <c r="H39" s="1167"/>
      <c r="I39" s="1167"/>
      <c r="J39" s="1168"/>
      <c r="K39" s="302">
        <v>-9393</v>
      </c>
      <c r="L39" s="302">
        <v>-3028</v>
      </c>
      <c r="M39" s="303">
        <v>-8426</v>
      </c>
      <c r="N39" s="304">
        <v>-64.099999999999994</v>
      </c>
      <c r="O39" s="295"/>
    </row>
    <row r="40" spans="1:16" ht="27" customHeight="1">
      <c r="A40" s="250"/>
      <c r="B40" s="246"/>
      <c r="C40" s="246"/>
      <c r="D40" s="246"/>
      <c r="E40" s="246"/>
      <c r="F40" s="246"/>
      <c r="G40" s="1163" t="s">
        <v>509</v>
      </c>
      <c r="H40" s="1164"/>
      <c r="I40" s="1164"/>
      <c r="J40" s="1165"/>
      <c r="K40" s="302">
        <v>-381107</v>
      </c>
      <c r="L40" s="302">
        <v>-122858</v>
      </c>
      <c r="M40" s="303">
        <v>-127711</v>
      </c>
      <c r="N40" s="304">
        <v>-3.8</v>
      </c>
      <c r="O40" s="295"/>
    </row>
    <row r="41" spans="1:16">
      <c r="A41" s="250"/>
      <c r="B41" s="246"/>
      <c r="C41" s="246"/>
      <c r="D41" s="246"/>
      <c r="E41" s="246"/>
      <c r="F41" s="246"/>
      <c r="G41" s="1169" t="s">
        <v>283</v>
      </c>
      <c r="H41" s="1170"/>
      <c r="I41" s="1170"/>
      <c r="J41" s="1171"/>
      <c r="K41" s="296">
        <v>194561</v>
      </c>
      <c r="L41" s="302">
        <v>62721</v>
      </c>
      <c r="M41" s="303">
        <v>42725</v>
      </c>
      <c r="N41" s="304">
        <v>46.8</v>
      </c>
      <c r="O41" s="295"/>
    </row>
    <row r="42" spans="1:16">
      <c r="A42" s="250"/>
      <c r="B42" s="246"/>
      <c r="C42" s="246"/>
      <c r="D42" s="246"/>
      <c r="E42" s="246"/>
      <c r="F42" s="246"/>
      <c r="G42" s="305" t="s">
        <v>510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511</v>
      </c>
      <c r="B47" s="246"/>
      <c r="C47" s="246"/>
      <c r="D47" s="246"/>
      <c r="E47" s="246"/>
      <c r="F47" s="246"/>
      <c r="G47" s="246"/>
      <c r="H47" s="246"/>
      <c r="I47" s="246"/>
      <c r="J47" s="246"/>
      <c r="K47" s="246"/>
      <c r="L47" s="246"/>
      <c r="M47" s="246"/>
      <c r="N47" s="246"/>
    </row>
    <row r="48" spans="1:16">
      <c r="A48" s="250"/>
      <c r="B48" s="246"/>
      <c r="C48" s="246"/>
      <c r="D48" s="246"/>
      <c r="E48" s="246"/>
      <c r="F48" s="246"/>
      <c r="G48" s="310" t="s">
        <v>512</v>
      </c>
      <c r="H48" s="310"/>
      <c r="I48" s="310"/>
      <c r="J48" s="310"/>
      <c r="K48" s="310"/>
      <c r="L48" s="310"/>
      <c r="M48" s="311"/>
      <c r="N48" s="310"/>
    </row>
    <row r="49" spans="1:14" ht="13.5" customHeight="1">
      <c r="A49" s="250"/>
      <c r="B49" s="246"/>
      <c r="C49" s="246"/>
      <c r="D49" s="246"/>
      <c r="E49" s="246"/>
      <c r="F49" s="246"/>
      <c r="G49" s="312"/>
      <c r="H49" s="313"/>
      <c r="I49" s="1158" t="s">
        <v>478</v>
      </c>
      <c r="J49" s="1160" t="s">
        <v>513</v>
      </c>
      <c r="K49" s="1161"/>
      <c r="L49" s="1161"/>
      <c r="M49" s="1161"/>
      <c r="N49" s="1162"/>
    </row>
    <row r="50" spans="1:14">
      <c r="A50" s="250"/>
      <c r="B50" s="246"/>
      <c r="C50" s="246"/>
      <c r="D50" s="246"/>
      <c r="E50" s="246"/>
      <c r="F50" s="246"/>
      <c r="G50" s="314"/>
      <c r="H50" s="315"/>
      <c r="I50" s="1159"/>
      <c r="J50" s="316" t="s">
        <v>514</v>
      </c>
      <c r="K50" s="317" t="s">
        <v>515</v>
      </c>
      <c r="L50" s="318" t="s">
        <v>516</v>
      </c>
      <c r="M50" s="319" t="s">
        <v>517</v>
      </c>
      <c r="N50" s="320" t="s">
        <v>518</v>
      </c>
    </row>
    <row r="51" spans="1:14">
      <c r="A51" s="250"/>
      <c r="B51" s="246"/>
      <c r="C51" s="246"/>
      <c r="D51" s="246"/>
      <c r="E51" s="246"/>
      <c r="F51" s="246"/>
      <c r="G51" s="312" t="s">
        <v>519</v>
      </c>
      <c r="H51" s="313"/>
      <c r="I51" s="321">
        <v>289405</v>
      </c>
      <c r="J51" s="322">
        <v>86312</v>
      </c>
      <c r="K51" s="323">
        <v>-15</v>
      </c>
      <c r="L51" s="324">
        <v>228305</v>
      </c>
      <c r="M51" s="325">
        <v>5.6</v>
      </c>
      <c r="N51" s="326">
        <v>-20.6</v>
      </c>
    </row>
    <row r="52" spans="1:14">
      <c r="A52" s="250"/>
      <c r="B52" s="246"/>
      <c r="C52" s="246"/>
      <c r="D52" s="246"/>
      <c r="E52" s="246"/>
      <c r="F52" s="246"/>
      <c r="G52" s="327"/>
      <c r="H52" s="328" t="s">
        <v>520</v>
      </c>
      <c r="I52" s="329">
        <v>122323</v>
      </c>
      <c r="J52" s="330">
        <v>36482</v>
      </c>
      <c r="K52" s="331">
        <v>-37.299999999999997</v>
      </c>
      <c r="L52" s="332">
        <v>86611</v>
      </c>
      <c r="M52" s="333">
        <v>-20.399999999999999</v>
      </c>
      <c r="N52" s="334">
        <v>-16.899999999999999</v>
      </c>
    </row>
    <row r="53" spans="1:14">
      <c r="A53" s="250"/>
      <c r="B53" s="246"/>
      <c r="C53" s="246"/>
      <c r="D53" s="246"/>
      <c r="E53" s="246"/>
      <c r="F53" s="246"/>
      <c r="G53" s="312" t="s">
        <v>521</v>
      </c>
      <c r="H53" s="313"/>
      <c r="I53" s="321">
        <v>1527776</v>
      </c>
      <c r="J53" s="322">
        <v>463806</v>
      </c>
      <c r="K53" s="323">
        <v>437.4</v>
      </c>
      <c r="L53" s="324">
        <v>316331</v>
      </c>
      <c r="M53" s="325">
        <v>38.6</v>
      </c>
      <c r="N53" s="326">
        <v>398.8</v>
      </c>
    </row>
    <row r="54" spans="1:14">
      <c r="A54" s="250"/>
      <c r="B54" s="246"/>
      <c r="C54" s="246"/>
      <c r="D54" s="246"/>
      <c r="E54" s="246"/>
      <c r="F54" s="246"/>
      <c r="G54" s="327"/>
      <c r="H54" s="328" t="s">
        <v>520</v>
      </c>
      <c r="I54" s="329">
        <v>411397</v>
      </c>
      <c r="J54" s="330">
        <v>124893</v>
      </c>
      <c r="K54" s="331">
        <v>242.3</v>
      </c>
      <c r="L54" s="332">
        <v>106387</v>
      </c>
      <c r="M54" s="333">
        <v>22.8</v>
      </c>
      <c r="N54" s="334">
        <v>219.5</v>
      </c>
    </row>
    <row r="55" spans="1:14">
      <c r="A55" s="250"/>
      <c r="B55" s="246"/>
      <c r="C55" s="246"/>
      <c r="D55" s="246"/>
      <c r="E55" s="246"/>
      <c r="F55" s="246"/>
      <c r="G55" s="312" t="s">
        <v>522</v>
      </c>
      <c r="H55" s="313"/>
      <c r="I55" s="321">
        <v>837803</v>
      </c>
      <c r="J55" s="322">
        <v>260835</v>
      </c>
      <c r="K55" s="323">
        <v>-43.8</v>
      </c>
      <c r="L55" s="324">
        <v>333013</v>
      </c>
      <c r="M55" s="325">
        <v>5.3</v>
      </c>
      <c r="N55" s="326">
        <v>-49.1</v>
      </c>
    </row>
    <row r="56" spans="1:14">
      <c r="A56" s="250"/>
      <c r="B56" s="246"/>
      <c r="C56" s="246"/>
      <c r="D56" s="246"/>
      <c r="E56" s="246"/>
      <c r="F56" s="246"/>
      <c r="G56" s="327"/>
      <c r="H56" s="328" t="s">
        <v>520</v>
      </c>
      <c r="I56" s="329">
        <v>652401</v>
      </c>
      <c r="J56" s="330">
        <v>203114</v>
      </c>
      <c r="K56" s="331">
        <v>62.6</v>
      </c>
      <c r="L56" s="332">
        <v>126732</v>
      </c>
      <c r="M56" s="333">
        <v>19.100000000000001</v>
      </c>
      <c r="N56" s="334">
        <v>43.5</v>
      </c>
    </row>
    <row r="57" spans="1:14">
      <c r="A57" s="250"/>
      <c r="B57" s="246"/>
      <c r="C57" s="246"/>
      <c r="D57" s="246"/>
      <c r="E57" s="246"/>
      <c r="F57" s="246"/>
      <c r="G57" s="312" t="s">
        <v>523</v>
      </c>
      <c r="H57" s="313"/>
      <c r="I57" s="321">
        <v>303626</v>
      </c>
      <c r="J57" s="322">
        <v>96481</v>
      </c>
      <c r="K57" s="323">
        <v>-63</v>
      </c>
      <c r="L57" s="324">
        <v>280458</v>
      </c>
      <c r="M57" s="325">
        <v>-15.8</v>
      </c>
      <c r="N57" s="326">
        <v>-47.2</v>
      </c>
    </row>
    <row r="58" spans="1:14">
      <c r="A58" s="250"/>
      <c r="B58" s="246"/>
      <c r="C58" s="246"/>
      <c r="D58" s="246"/>
      <c r="E58" s="246"/>
      <c r="F58" s="246"/>
      <c r="G58" s="327"/>
      <c r="H58" s="328" t="s">
        <v>520</v>
      </c>
      <c r="I58" s="329">
        <v>185678</v>
      </c>
      <c r="J58" s="330">
        <v>59002</v>
      </c>
      <c r="K58" s="331">
        <v>-71</v>
      </c>
      <c r="L58" s="332">
        <v>127286</v>
      </c>
      <c r="M58" s="333">
        <v>0.4</v>
      </c>
      <c r="N58" s="334">
        <v>-71.400000000000006</v>
      </c>
    </row>
    <row r="59" spans="1:14">
      <c r="A59" s="250"/>
      <c r="B59" s="246"/>
      <c r="C59" s="246"/>
      <c r="D59" s="246"/>
      <c r="E59" s="246"/>
      <c r="F59" s="246"/>
      <c r="G59" s="312" t="s">
        <v>524</v>
      </c>
      <c r="H59" s="313"/>
      <c r="I59" s="321">
        <v>158101</v>
      </c>
      <c r="J59" s="322">
        <v>50967</v>
      </c>
      <c r="K59" s="323">
        <v>-47.2</v>
      </c>
      <c r="L59" s="324">
        <v>291945</v>
      </c>
      <c r="M59" s="325">
        <v>4.0999999999999996</v>
      </c>
      <c r="N59" s="326">
        <v>-51.3</v>
      </c>
    </row>
    <row r="60" spans="1:14">
      <c r="A60" s="250"/>
      <c r="B60" s="246"/>
      <c r="C60" s="246"/>
      <c r="D60" s="246"/>
      <c r="E60" s="246"/>
      <c r="F60" s="246"/>
      <c r="G60" s="327"/>
      <c r="H60" s="328" t="s">
        <v>520</v>
      </c>
      <c r="I60" s="335">
        <v>92457</v>
      </c>
      <c r="J60" s="330">
        <v>29806</v>
      </c>
      <c r="K60" s="331">
        <v>-49.5</v>
      </c>
      <c r="L60" s="332">
        <v>127651</v>
      </c>
      <c r="M60" s="333">
        <v>0.3</v>
      </c>
      <c r="N60" s="334">
        <v>-49.8</v>
      </c>
    </row>
    <row r="61" spans="1:14">
      <c r="A61" s="250"/>
      <c r="B61" s="246"/>
      <c r="C61" s="246"/>
      <c r="D61" s="246"/>
      <c r="E61" s="246"/>
      <c r="F61" s="246"/>
      <c r="G61" s="312" t="s">
        <v>525</v>
      </c>
      <c r="H61" s="336"/>
      <c r="I61" s="337">
        <v>623342</v>
      </c>
      <c r="J61" s="338">
        <v>191680</v>
      </c>
      <c r="K61" s="339">
        <v>53.7</v>
      </c>
      <c r="L61" s="340">
        <v>290010</v>
      </c>
      <c r="M61" s="341">
        <v>7.6</v>
      </c>
      <c r="N61" s="326">
        <v>46.1</v>
      </c>
    </row>
    <row r="62" spans="1:14">
      <c r="A62" s="250"/>
      <c r="B62" s="246"/>
      <c r="C62" s="246"/>
      <c r="D62" s="246"/>
      <c r="E62" s="246"/>
      <c r="F62" s="246"/>
      <c r="G62" s="327"/>
      <c r="H62" s="328" t="s">
        <v>520</v>
      </c>
      <c r="I62" s="329">
        <v>292851</v>
      </c>
      <c r="J62" s="330">
        <v>90659</v>
      </c>
      <c r="K62" s="331">
        <v>29.4</v>
      </c>
      <c r="L62" s="332">
        <v>114933</v>
      </c>
      <c r="M62" s="333">
        <v>4.4000000000000004</v>
      </c>
      <c r="N62" s="334">
        <v>25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72" t="s">
        <v>3</v>
      </c>
      <c r="D47" s="1172"/>
      <c r="E47" s="1173"/>
      <c r="F47" s="11">
        <v>39.67</v>
      </c>
      <c r="G47" s="12">
        <v>44.05</v>
      </c>
      <c r="H47" s="12">
        <v>38.880000000000003</v>
      </c>
      <c r="I47" s="12">
        <v>40.28</v>
      </c>
      <c r="J47" s="13">
        <v>41.28</v>
      </c>
    </row>
    <row r="48" spans="2:10" ht="57.75" customHeight="1">
      <c r="B48" s="14"/>
      <c r="C48" s="1174" t="s">
        <v>4</v>
      </c>
      <c r="D48" s="1174"/>
      <c r="E48" s="1175"/>
      <c r="F48" s="15">
        <v>6.37</v>
      </c>
      <c r="G48" s="16">
        <v>7.46</v>
      </c>
      <c r="H48" s="16">
        <v>8.57</v>
      </c>
      <c r="I48" s="16">
        <v>10.46</v>
      </c>
      <c r="J48" s="17">
        <v>11.47</v>
      </c>
    </row>
    <row r="49" spans="2:10" ht="57.75" customHeight="1" thickBot="1">
      <c r="B49" s="18"/>
      <c r="C49" s="1176" t="s">
        <v>5</v>
      </c>
      <c r="D49" s="1176"/>
      <c r="E49" s="1177"/>
      <c r="F49" s="19">
        <v>10.029999999999999</v>
      </c>
      <c r="G49" s="20">
        <v>3.29</v>
      </c>
      <c r="H49" s="20" t="s">
        <v>532</v>
      </c>
      <c r="I49" s="20">
        <v>4.43</v>
      </c>
      <c r="J49" s="21">
        <v>0.77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INUSER</cp:lastModifiedBy>
  <dcterms:created xsi:type="dcterms:W3CDTF">2018-01-24T05:51:12Z</dcterms:created>
  <dcterms:modified xsi:type="dcterms:W3CDTF">2018-11-28T23:56:49Z</dcterms:modified>
</cp:coreProperties>
</file>