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C36" i="9"/>
  <c r="CO35" i="9"/>
  <c r="AM35" i="9"/>
  <c r="AM34" i="9"/>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9" i="9" l="1"/>
  <c r="BE34" i="9"/>
  <c r="BE35" i="9" s="1"/>
  <c r="BE36" i="9" s="1"/>
  <c r="BE37" i="9" s="1"/>
  <c r="BE38" i="9" s="1"/>
  <c r="BW34" i="9" l="1"/>
  <c r="BW35" i="9" s="1"/>
  <c r="BW36" i="9" s="1"/>
  <c r="BW37" i="9" s="1"/>
  <c r="BW38" i="9" s="1"/>
  <c r="BW39" i="9" s="1"/>
  <c r="BW40" i="9" s="1"/>
  <c r="BW41" i="9" s="1"/>
  <c r="CO34" i="9" l="1"/>
</calcChain>
</file>

<file path=xl/sharedStrings.xml><?xml version="1.0" encoding="utf-8"?>
<sst xmlns="http://schemas.openxmlformats.org/spreadsheetml/2006/main" count="1014" uniqueCount="548">
  <si>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</si>
  <si>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</si>
  <si>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</si>
  <si>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</si>
  <si>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</si>
  <si>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</si>
  <si>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</si>
  <si>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</si>
  <si>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</si>
  <si>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</si>
  <si>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</si>
  <si>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</si>
  <si>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</si>
  <si>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</si>
  <si>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</si>
  <si>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</si>
  <si>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</si>
  <si>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</si>
  <si>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</si>
  <si>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</si>
  <si>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</si>
  <si>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</si>
  <si>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</si>
  <si>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</si>
  <si>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</si>
  <si>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</si>
  <si>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</si>
  <si>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</si>
  <si>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</si>
  <si>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</si>
  <si>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</si>
  <si>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</si>
  <si>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</si>
  <si>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</si>
  <si>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</si>
  <si>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</si>
  <si>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</si>
  <si>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</si>
  <si>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</si>
  <si>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</si>
  <si>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</si>
  <si>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</si>
  <si>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</si>
  <si>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</si>
  <si>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</si>
  <si>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</si>
  <si>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</si>
  <si>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</si>
  <si>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</si>
  <si>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</si>
  <si>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</si>
  <si>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</si>
  <si>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</si>
  <si>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</si>
  <si>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</si>
  <si>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</si>
  <si>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</si>
  <si>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</si>
  <si>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</si>
  <si>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</si>
  <si>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</si>
  <si>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</si>
  <si>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</si>
  <si>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</si>
  <si>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</si>
  <si>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</si>
  <si>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</si>
  <si>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</si>
  <si>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</si>
  <si>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</si>
  <si>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</si>
  <si>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</si>
  <si>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</si>
  <si>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</si>
  <si>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</si>
  <si>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</si>
  <si>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</si>
  <si>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</si>
  <si>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</si>
  <si>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</si>
  <si>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</si>
  <si>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</si>
  <si>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</si>
  <si>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</si>
  <si>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</si>
  <si>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</si>
  <si>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</si>
  <si>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</si>
  <si>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</si>
  <si>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</si>
  <si>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</si>
  <si>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</si>
  <si>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</si>
  <si>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</si>
  <si>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</si>
  <si>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</si>
  <si>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</si>
  <si>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</si>
  <si>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</si>
  <si>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</si>
  <si>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</si>
  <si>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</si>
  <si>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</si>
  <si>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</si>
  <si>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</si>
  <si>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</si>
  <si>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</si>
  <si>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</si>
  <si>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</si>
  <si>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</si>
  <si>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</si>
  <si>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</si>
  <si>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</si>
  <si>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</si>
  <si>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</si>
  <si>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</si>
  <si>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</si>
  <si>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</si>
  <si>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</si>
  <si>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</si>
  <si>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</si>
  <si>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</si>
  <si>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</si>
  <si>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</si>
  <si>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</si>
  <si>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</si>
  <si>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</si>
  <si>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</si>
  <si>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</si>
  <si>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</si>
  <si>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</si>
  <si>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</si>
  <si>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</si>
  <si>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</si>
  <si>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</si>
  <si>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</si>
  <si>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</si>
  <si>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</si>
  <si>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</si>
  <si>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</si>
  <si>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</si>
  <si>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</si>
  <si>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</si>
  <si>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</si>
  <si>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</si>
  <si>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</si>
  <si>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</si>
  <si>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</si>
  <si>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</si>
  <si>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</si>
  <si>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</si>
  <si>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</si>
  <si>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</si>
  <si>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</si>
  <si>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</si>
  <si>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</si>
  <si>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</si>
  <si>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</si>
  <si>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</si>
  <si>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</si>
  <si>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</si>
  <si>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</si>
  <si>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</si>
  <si>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</si>
  <si>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</si>
  <si>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</si>
  <si>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</si>
  <si>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</si>
  <si>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</si>
  <si>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</si>
  <si>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</si>
  <si>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</si>
  <si>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</si>
  <si>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</si>
  <si>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</si>
  <si>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</si>
  <si>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</si>
  <si>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</si>
  <si>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</si>
  <si>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</si>
  <si>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</si>
  <si>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</si>
  <si>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</si>
  <si>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</si>
  <si>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</si>
  <si>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</si>
  <si>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</si>
  <si>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</si>
  <si>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</si>
  <si>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</si>
  <si>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</si>
  <si>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</si>
  <si>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</si>
  <si>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</si>
  <si>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</si>
  <si>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</si>
  <si>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鳥取県江府町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</si>
  <si>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</si>
  <si>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</si>
  <si>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</si>
  <si>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</si>
  <si>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</si>
  <si>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</si>
  <si>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</si>
  <si>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</si>
  <si>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</si>
  <si>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</si>
  <si>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</si>
  <si>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</si>
  <si>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</si>
  <si>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</si>
  <si>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</si>
  <si>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</si>
  <si>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</si>
  <si>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</si>
  <si>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</si>
  <si>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</si>
  <si>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</si>
  <si>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</si>
  <si>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</si>
  <si>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</si>
  <si>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</si>
  <si>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</si>
  <si>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</si>
  <si>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</si>
  <si>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</si>
  <si>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</si>
  <si>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</si>
  <si>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</si>
  <si>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</si>
  <si>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</si>
  <si>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</si>
  <si>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</si>
  <si>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</si>
  <si>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</si>
  <si>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</si>
  <si>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</si>
  <si>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</si>
  <si>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</si>
  <si>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</si>
  <si>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</si>
  <si>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</si>
  <si>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</si>
  <si>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</si>
  <si>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</si>
  <si>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</si>
  <si>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</si>
  <si>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</si>
  <si>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</si>
  <si>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</si>
  <si>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</si>
  <si>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</si>
  <si>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</si>
  <si>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</si>
  <si>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</si>
  <si>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</si>
  <si>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</si>
  <si>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</si>
  <si>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</si>
  <si>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</si>
  <si>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</si>
  <si>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</si>
  <si>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</si>
  <si>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</si>
  <si>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</si>
  <si>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</si>
  <si>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</si>
  <si>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</si>
  <si>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</si>
  <si>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</si>
  <si>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</si>
  <si>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</si>
  <si>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</si>
  <si>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</si>
  <si>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</si>
  <si>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</si>
  <si>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</si>
  <si>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</si>
  <si>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</si>
  <si>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</si>
  <si>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</si>
  <si>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</si>
  <si>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</si>
  <si>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</si>
  <si>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</si>
  <si>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</si>
  <si>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</si>
  <si>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</si>
  <si>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</si>
  <si>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</si>
  <si>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</si>
  <si>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</si>
  <si>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</si>
  <si>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</si>
  <si>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</si>
  <si>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</si>
  <si>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</si>
  <si>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</si>
  <si>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</si>
  <si>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</si>
  <si>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</si>
  <si>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</si>
  <si>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</si>
  <si>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</si>
  <si>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</si>
  <si>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</si>
  <si>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</si>
  <si>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</si>
  <si>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</si>
  <si>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</si>
  <si>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</si>
  <si>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</si>
  <si>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</si>
  <si>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</si>
  <si>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</si>
  <si>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</si>
  <si>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</si>
  <si>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</si>
  <si>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</si>
  <si>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</si>
  <si>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</si>
  <si>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</si>
  <si>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</si>
  <si>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</si>
  <si>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</si>
  <si>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</si>
  <si>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</si>
  <si>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</si>
  <si>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</si>
  <si>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</si>
  <si>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</si>
  <si>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</si>
  <si>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</si>
  <si>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</si>
  <si>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</si>
  <si>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</si>
  <si>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</si>
  <si>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</si>
  <si>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</si>
  <si>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</si>
  <si>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</si>
  <si>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</si>
  <si>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</si>
  <si>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</si>
  <si>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</si>
  <si>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鳥取県江府町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</si>
  <si>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</si>
  <si>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</si>
  <si>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</si>
  <si>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</si>
  <si>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</si>
  <si>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</si>
  <si>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</si>
  <si>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</si>
  <si>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</si>
  <si>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</si>
  <si>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</si>
  <si>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</si>
  <si>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</si>
  <si>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</si>
  <si>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</si>
  <si>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</si>
  <si>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</si>
  <si>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</si>
  <si>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</si>
  <si>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</si>
  <si>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</si>
  <si>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</si>
  <si>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</si>
  <si>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</si>
  <si>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</si>
  <si>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</si>
  <si>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</si>
  <si>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</si>
  <si>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</si>
  <si>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</si>
  <si>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</si>
  <si>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</si>
  <si>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</si>
  <si>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</si>
  <si>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</si>
  <si>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</si>
  <si>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</si>
  <si>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</si>
  <si>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後期高齢者医療</t>
    <phoneticPr fontId="5"/>
  </si>
  <si>
    <t>索道事業</t>
    <phoneticPr fontId="5"/>
  </si>
  <si>
    <t>法非適用企業</t>
    <phoneticPr fontId="5"/>
  </si>
  <si>
    <t>簡易水道事業</t>
    <phoneticPr fontId="5"/>
  </si>
  <si>
    <t>農業集落排水事業</t>
    <phoneticPr fontId="5"/>
  </si>
  <si>
    <t>林業集落排水事業</t>
    <phoneticPr fontId="5"/>
  </si>
  <si>
    <t>特定環境保全公共下水道事業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</si>
  <si>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</si>
  <si>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</si>
  <si>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</si>
  <si>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</si>
  <si>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</si>
  <si>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</si>
  <si>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</si>
  <si>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</si>
  <si>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</si>
  <si>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</si>
  <si>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</si>
  <si>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</si>
  <si>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</si>
  <si>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</si>
  <si>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</si>
  <si>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</si>
  <si>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</si>
  <si>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</si>
  <si>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</si>
  <si>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</si>
  <si>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</si>
  <si>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</si>
  <si>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</si>
  <si>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</si>
  <si>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</si>
  <si>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</si>
  <si>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</si>
  <si>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</si>
  <si>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</si>
  <si>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</si>
  <si>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</si>
  <si>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</si>
  <si>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</si>
  <si>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</si>
  <si>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</si>
  <si>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</si>
  <si>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</si>
  <si>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</si>
  <si>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</si>
  <si>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</si>
  <si>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</si>
  <si>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</si>
  <si>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</si>
  <si>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</si>
  <si>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</si>
  <si>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</si>
  <si>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</si>
  <si>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</si>
  <si>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</si>
  <si>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</si>
  <si>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</si>
  <si>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</si>
  <si>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</si>
  <si>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</si>
  <si>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</si>
  <si>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</si>
  <si>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</si>
  <si>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</si>
  <si>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</si>
  <si>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</si>
  <si>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</si>
  <si>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</si>
  <si>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</si>
  <si>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</si>
  <si>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</si>
  <si>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</si>
  <si>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</si>
  <si>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</si>
  <si>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</si>
  <si>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</si>
  <si>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</si>
  <si>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</si>
  <si>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</si>
  <si>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</si>
  <si>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</si>
  <si>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</si>
  <si>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</si>
  <si>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</si>
  <si>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</si>
  <si>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</si>
  <si>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</si>
  <si>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</si>
  <si>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</si>
  <si>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</si>
  <si>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</si>
  <si>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</si>
  <si>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</si>
  <si>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</si>
  <si>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</si>
  <si>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</si>
  <si>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</si>
  <si>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</si>
  <si>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</si>
  <si>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</si>
  <si>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</si>
  <si>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</si>
  <si>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</si>
  <si>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</si>
  <si>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</si>
  <si>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</si>
  <si>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</si>
  <si>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</si>
  <si>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</si>
  <si>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</si>
  <si>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</si>
  <si>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</si>
  <si>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</si>
  <si>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</si>
  <si>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</si>
  <si>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</si>
  <si>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</si>
  <si>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</si>
  <si>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</si>
  <si>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</si>
  <si>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</si>
  <si>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</si>
  <si>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</si>
  <si>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</si>
  <si>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</si>
  <si>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</si>
  <si>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</si>
  <si>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</si>
  <si>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</si>
  <si>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</si>
  <si>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</si>
  <si>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</si>
  <si>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</si>
  <si>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</si>
  <si>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</si>
  <si>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</si>
  <si>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</si>
  <si>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</si>
  <si>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</si>
  <si>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</si>
  <si>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国民健康保険（事業勘定）</t>
  </si>
  <si>
    <t>農業集落排水事業</t>
  </si>
  <si>
    <t>国民健康保険（施設勘定）</t>
  </si>
  <si>
    <t>索道事業</t>
  </si>
  <si>
    <t>介護保険事業（保険事業勘定）</t>
  </si>
  <si>
    <t>特定環境保全公共下水道事業</t>
  </si>
  <si>
    <t>簡易水道事業</t>
  </si>
  <si>
    <t>その他会計（赤字）</t>
  </si>
  <si>
    <t>その他会計（黒字）</t>
  </si>
  <si>
    <t>‐</t>
  </si>
  <si>
    <t>‐</t>
    <phoneticPr fontId="2"/>
  </si>
  <si>
    <t>鳥取県町村消防災害補償組合</t>
    <rPh sb="0" eb="3">
      <t>トットリケン</t>
    </rPh>
    <rPh sb="3" eb="5">
      <t>チョウソン</t>
    </rPh>
    <rPh sb="5" eb="7">
      <t>ショウボウ</t>
    </rPh>
    <rPh sb="7" eb="9">
      <t>サイガイ</t>
    </rPh>
    <rPh sb="9" eb="11">
      <t>ホショウ</t>
    </rPh>
    <rPh sb="11" eb="13">
      <t>クミアイ</t>
    </rPh>
    <phoneticPr fontId="2"/>
  </si>
  <si>
    <t>一般会計</t>
    <rPh sb="0" eb="2">
      <t>イッパン</t>
    </rPh>
    <rPh sb="2" eb="4">
      <t>カイケイ</t>
    </rPh>
    <phoneticPr fontId="2"/>
  </si>
  <si>
    <t>退職手当特別会計</t>
    <rPh sb="0" eb="2">
      <t>タイショク</t>
    </rPh>
    <rPh sb="2" eb="4">
      <t>テア</t>
    </rPh>
    <rPh sb="4" eb="6">
      <t>トクベツ</t>
    </rPh>
    <rPh sb="6" eb="8">
      <t>カイケイ</t>
    </rPh>
    <phoneticPr fontId="2"/>
  </si>
  <si>
    <t>鳥取県町村職員退職手当組合</t>
    <rPh sb="0" eb="3">
      <t>トットリケン</t>
    </rPh>
    <rPh sb="3" eb="5">
      <t>チョウソン</t>
    </rPh>
    <rPh sb="5" eb="7">
      <t>ショクイン</t>
    </rPh>
    <rPh sb="7" eb="9">
      <t>タイショク</t>
    </rPh>
    <rPh sb="9" eb="11">
      <t>テア</t>
    </rPh>
    <rPh sb="11" eb="13">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</si>
  <si>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</si>
  <si>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</si>
  <si>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</si>
  <si>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</si>
  <si>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日野病院組合</t>
    <rPh sb="0" eb="2">
      <t>ヒノ</t>
    </rPh>
    <rPh sb="2" eb="4">
      <t>ビョウイン</t>
    </rPh>
    <rPh sb="4" eb="6">
      <t>クミアイ</t>
    </rPh>
    <phoneticPr fontId="2"/>
  </si>
  <si>
    <t>江府町地域振興</t>
    <rPh sb="0" eb="3">
      <t>コウフチョウ</t>
    </rPh>
    <rPh sb="3" eb="5">
      <t>チイキ</t>
    </rPh>
    <rPh sb="5" eb="7">
      <t>シンコウ</t>
    </rPh>
    <phoneticPr fontId="2"/>
  </si>
  <si>
    <t>○</t>
    <phoneticPr fontId="2"/>
  </si>
  <si>
    <t>介護老人保健施設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</si>
</sst>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126878</c:v>
                </c:pt>
                <c:pt idx="1">
                  <c:v>254117</c:v>
                </c:pt>
                <c:pt idx="2">
                  <c:v>101536</c:v>
                </c:pt>
                <c:pt idx="3">
                  <c:v>86312</c:v>
                </c:pt>
                <c:pt idx="4">
                  <c:v>463806</c:v>
                </c:pt>
              </c:numCache>
            </c:numRef>
          </c:val>
          <c:smooth val="0"/>
        </c:ser>
        <c:dLbls>
          <c:showLegendKey val="0"/>
          <c:showVal val="0"/>
          <c:showCatName val="0"/>
          <c:showSerName val="0"/>
          <c:showPercent val="0"/>
          <c:showBubbleSize val="0"/>
        </c:dLbls>
        <c:marker val="1"/>
        <c:smooth val="0"/>
        <c:axId val="102140928"/>
        <c:axId val="107357312"/>
      </c:lineChart>
      <c:catAx>
        <c:axId val="102140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57312"/>
        <c:crosses val="autoZero"/>
        <c:auto val="1"/>
        <c:lblAlgn val="ctr"/>
        <c:lblOffset val="100"/>
        <c:tickLblSkip val="1"/>
        <c:tickMarkSkip val="1"/>
        <c:noMultiLvlLbl val="0"/>
      </c:catAx>
      <c:valAx>
        <c:axId val="1073573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4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4.72</c:v>
                </c:pt>
                <c:pt idx="1">
                  <c:v>4.42</c:v>
                </c:pt>
                <c:pt idx="2">
                  <c:v>7.65</c:v>
                </c:pt>
                <c:pt idx="3">
                  <c:v>6.37</c:v>
                </c:pt>
                <c:pt idx="4">
                  <c:v>7.46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15.26</c:v>
                </c:pt>
                <c:pt idx="1">
                  <c:v>27.63</c:v>
                </c:pt>
                <c:pt idx="2">
                  <c:v>27.85</c:v>
                </c:pt>
                <c:pt idx="3">
                  <c:v>39.67</c:v>
                </c:pt>
                <c:pt idx="4">
                  <c:v>44.05</c:v>
                </c:pt>
              </c:numCache>
            </c:numRef>
          </c:val>
        </c:ser>
        <c:dLbls>
          <c:showLegendKey val="0"/>
          <c:showVal val="0"/>
          <c:showCatName val="0"/>
          <c:showSerName val="0"/>
          <c:showPercent val="0"/>
          <c:showBubbleSize val="0"/>
        </c:dLbls>
        <c:gapWidth val="250"/>
        <c:overlap val="100"/>
        <c:axId val="107632512"/>
        <c:axId val="10763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3.84</c:v>
                </c:pt>
                <c:pt idx="1">
                  <c:v>13.49</c:v>
                </c:pt>
                <c:pt idx="2">
                  <c:v>2.4700000000000002</c:v>
                </c:pt>
                <c:pt idx="3">
                  <c:v>10.029999999999999</c:v>
                </c:pt>
                <c:pt idx="4">
                  <c:v>3.29</c:v>
                </c:pt>
              </c:numCache>
            </c:numRef>
          </c:val>
          <c:smooth val="0"/>
        </c:ser>
        <c:dLbls>
          <c:showLegendKey val="0"/>
          <c:showVal val="0"/>
          <c:showCatName val="0"/>
          <c:showSerName val="0"/>
          <c:showPercent val="0"/>
          <c:showBubbleSize val="0"/>
        </c:dLbls>
        <c:marker val="1"/>
        <c:smooth val="0"/>
        <c:axId val="107632512"/>
        <c:axId val="107638784"/>
      </c:lineChart>
      <c:catAx>
        <c:axId val="1076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38784"/>
        <c:crosses val="autoZero"/>
        <c:auto val="1"/>
        <c:lblAlgn val="ctr"/>
        <c:lblOffset val="100"/>
        <c:tickLblSkip val="1"/>
        <c:tickMarkSkip val="1"/>
        <c:noMultiLvlLbl val="0"/>
      </c:catAx>
      <c:valAx>
        <c:axId val="10763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0.34</c:v>
                </c:pt>
                <c:pt idx="4">
                  <c:v>#N/A</c:v>
                </c:pt>
                <c:pt idx="5">
                  <c:v>0.19</c:v>
                </c:pt>
                <c:pt idx="6">
                  <c:v>#N/A</c:v>
                </c:pt>
                <c:pt idx="7">
                  <c:v>0.3</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0.28000000000000003</c:v>
                </c:pt>
                <c:pt idx="4">
                  <c:v>#N/A</c:v>
                </c:pt>
                <c:pt idx="5">
                  <c:v>0.16</c:v>
                </c:pt>
                <c:pt idx="6">
                  <c:v>#N/A</c:v>
                </c:pt>
                <c:pt idx="7">
                  <c:v>0.08</c:v>
                </c:pt>
                <c:pt idx="8">
                  <c:v>#N/A</c:v>
                </c:pt>
                <c:pt idx="9">
                  <c:v>0.09</c:v>
                </c:pt>
              </c:numCache>
            </c:numRef>
          </c:val>
        </c:ser>
        <c:ser>
          <c:idx val="3"/>
          <c:order val="3"/>
          <c:tx>
            <c:strRef>
              <c:f>データシート!$A$30</c:f>
              <c:strCache>
                <c:ptCount val="1"/>
                <c:pt idx="0">
                  <c:v>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0.31</c:v>
                </c:pt>
                <c:pt idx="2">
                  <c:v>#N/A</c:v>
                </c:pt>
                <c:pt idx="3">
                  <c:v>0.33</c:v>
                </c:pt>
                <c:pt idx="4">
                  <c:v>#N/A</c:v>
                </c:pt>
                <c:pt idx="5">
                  <c:v>0.12</c:v>
                </c:pt>
                <c:pt idx="6">
                  <c:v>#N/A</c:v>
                </c:pt>
                <c:pt idx="7">
                  <c:v>0.13</c:v>
                </c:pt>
                <c:pt idx="8">
                  <c:v>#N/A</c:v>
                </c:pt>
                <c:pt idx="9">
                  <c:v>0.18</c:v>
                </c:pt>
              </c:numCache>
            </c:numRef>
          </c:val>
        </c:ser>
        <c:ser>
          <c:idx val="4"/>
          <c:order val="4"/>
          <c:tx>
            <c:strRef>
              <c:f>データシート!$A$31</c:f>
              <c:strCache>
                <c:ptCount val="1"/>
                <c:pt idx="0">
                  <c:v>介護保険事業（保険事業勘定）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0.88</c:v>
                </c:pt>
                <c:pt idx="2">
                  <c:v>#N/A</c:v>
                </c:pt>
                <c:pt idx="3">
                  <c:v>0.61</c:v>
                </c:pt>
                <c:pt idx="4">
                  <c:v>#N/A</c:v>
                </c:pt>
                <c:pt idx="5">
                  <c:v>0.76</c:v>
                </c:pt>
                <c:pt idx="6">
                  <c:v>#N/A</c:v>
                </c:pt>
                <c:pt idx="7">
                  <c:v>1.29</c:v>
                </c:pt>
                <c:pt idx="8">
                  <c:v>#N/A</c:v>
                </c:pt>
                <c:pt idx="9">
                  <c:v>0.18</c:v>
                </c:pt>
              </c:numCache>
            </c:numRef>
          </c:val>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1.23</c:v>
                </c:pt>
                <c:pt idx="2">
                  <c:v>#N/A</c:v>
                </c:pt>
                <c:pt idx="3">
                  <c:v>0</c:v>
                </c:pt>
                <c:pt idx="4">
                  <c:v>#N/A</c:v>
                </c:pt>
                <c:pt idx="5">
                  <c:v>0</c:v>
                </c:pt>
                <c:pt idx="6">
                  <c:v>#N/A</c:v>
                </c:pt>
                <c:pt idx="7">
                  <c:v>0.42</c:v>
                </c:pt>
                <c:pt idx="8">
                  <c:v>#N/A</c:v>
                </c:pt>
                <c:pt idx="9">
                  <c:v>0.61</c:v>
                </c:pt>
              </c:numCache>
            </c:numRef>
          </c:val>
        </c:ser>
        <c:ser>
          <c:idx val="6"/>
          <c:order val="6"/>
          <c:tx>
            <c:strRef>
              <c:f>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2.06</c:v>
                </c:pt>
                <c:pt idx="2">
                  <c:v>#N/A</c:v>
                </c:pt>
                <c:pt idx="3">
                  <c:v>2.52</c:v>
                </c:pt>
                <c:pt idx="4">
                  <c:v>#N/A</c:v>
                </c:pt>
                <c:pt idx="5">
                  <c:v>1.02</c:v>
                </c:pt>
                <c:pt idx="6">
                  <c:v>#N/A</c:v>
                </c:pt>
                <c:pt idx="7">
                  <c:v>0.78</c:v>
                </c:pt>
                <c:pt idx="8">
                  <c:v>#N/A</c:v>
                </c:pt>
                <c:pt idx="9">
                  <c:v>0.74</c:v>
                </c:pt>
              </c:numCache>
            </c:numRef>
          </c:val>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0.46</c:v>
                </c:pt>
                <c:pt idx="2">
                  <c:v>#N/A</c:v>
                </c:pt>
                <c:pt idx="3">
                  <c:v>0.52</c:v>
                </c:pt>
                <c:pt idx="4">
                  <c:v>#N/A</c:v>
                </c:pt>
                <c:pt idx="5">
                  <c:v>0.48</c:v>
                </c:pt>
                <c:pt idx="6">
                  <c:v>#N/A</c:v>
                </c:pt>
                <c:pt idx="7">
                  <c:v>0.55000000000000004</c:v>
                </c:pt>
                <c:pt idx="8">
                  <c:v>#N/A</c:v>
                </c:pt>
                <c:pt idx="9">
                  <c:v>0.74</c:v>
                </c:pt>
              </c:numCache>
            </c:numRef>
          </c:val>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2.98</c:v>
                </c:pt>
                <c:pt idx="2">
                  <c:v>#N/A</c:v>
                </c:pt>
                <c:pt idx="3">
                  <c:v>2.23</c:v>
                </c:pt>
                <c:pt idx="4">
                  <c:v>#N/A</c:v>
                </c:pt>
                <c:pt idx="5">
                  <c:v>2.2799999999999998</c:v>
                </c:pt>
                <c:pt idx="6">
                  <c:v>#N/A</c:v>
                </c:pt>
                <c:pt idx="7">
                  <c:v>2.1</c:v>
                </c:pt>
                <c:pt idx="8">
                  <c:v>#N/A</c:v>
                </c:pt>
                <c:pt idx="9">
                  <c:v>1.1599999999999999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c:v>
                </c:pt>
                <c:pt idx="2">
                  <c:v>#N/A</c:v>
                </c:pt>
                <c:pt idx="3">
                  <c:v>4.37</c:v>
                </c:pt>
                <c:pt idx="4">
                  <c:v>#N/A</c:v>
                </c:pt>
                <c:pt idx="5">
                  <c:v>7.62</c:v>
                </c:pt>
                <c:pt idx="6">
                  <c:v>#N/A</c:v>
                </c:pt>
                <c:pt idx="7">
                  <c:v>6.36</c:v>
                </c:pt>
                <c:pt idx="8">
                  <c:v>#N/A</c:v>
                </c:pt>
                <c:pt idx="9">
                  <c:v>7.45</c:v>
                </c:pt>
              </c:numCache>
            </c:numRef>
          </c:val>
        </c:ser>
        <c:dLbls>
          <c:showLegendKey val="0"/>
          <c:showVal val="0"/>
          <c:showCatName val="0"/>
          <c:showSerName val="0"/>
          <c:showPercent val="0"/>
          <c:showBubbleSize val="0"/>
        </c:dLbls>
        <c:gapWidth val="150"/>
        <c:overlap val="100"/>
        <c:axId val="103329792"/>
        <c:axId val="103331328"/>
      </c:barChart>
      <c:catAx>
        <c:axId val="1033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31328"/>
        <c:crosses val="autoZero"/>
        <c:auto val="1"/>
        <c:lblAlgn val="ctr"/>
        <c:lblOffset val="100"/>
        <c:tickLblSkip val="1"/>
        <c:tickMarkSkip val="1"/>
        <c:noMultiLvlLbl val="0"/>
      </c:catAx>
      <c:valAx>
        <c:axId val="10333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9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642</c:v>
                </c:pt>
                <c:pt idx="5">
                  <c:v>645</c:v>
                </c:pt>
                <c:pt idx="8">
                  <c:v>617</c:v>
                </c:pt>
                <c:pt idx="11">
                  <c:v>546</c:v>
                </c:pt>
                <c:pt idx="14">
                  <c:v>476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c:v>
                </c:pt>
                <c:pt idx="3">
                  <c:v>64</c:v>
                </c:pt>
                <c:pt idx="6">
                  <c:v>61</c:v>
                </c:pt>
                <c:pt idx="9">
                  <c:v>46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144</c:v>
                </c:pt>
                <c:pt idx="3">
                  <c:v>140</c:v>
                </c:pt>
                <c:pt idx="6">
                  <c:v>124</c:v>
                </c:pt>
                <c:pt idx="9">
                  <c:v>128</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792</c:v>
                </c:pt>
                <c:pt idx="3">
                  <c:v>757</c:v>
                </c:pt>
                <c:pt idx="6">
                  <c:v>724</c:v>
                </c:pt>
                <c:pt idx="9">
                  <c:v>615</c:v>
                </c:pt>
                <c:pt idx="12">
                  <c:v>547</c:v>
                </c:pt>
              </c:numCache>
            </c:numRef>
          </c:val>
        </c:ser>
        <c:dLbls>
          <c:showLegendKey val="0"/>
          <c:showVal val="0"/>
          <c:showCatName val="0"/>
          <c:showSerName val="0"/>
          <c:showPercent val="0"/>
          <c:showBubbleSize val="0"/>
        </c:dLbls>
        <c:gapWidth val="100"/>
        <c:overlap val="100"/>
        <c:axId val="106573824"/>
        <c:axId val="10657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359</c:v>
                </c:pt>
                <c:pt idx="2">
                  <c:v>#N/A</c:v>
                </c:pt>
                <c:pt idx="3">
                  <c:v>#N/A</c:v>
                </c:pt>
                <c:pt idx="4">
                  <c:v>317</c:v>
                </c:pt>
                <c:pt idx="5">
                  <c:v>#N/A</c:v>
                </c:pt>
                <c:pt idx="6">
                  <c:v>#N/A</c:v>
                </c:pt>
                <c:pt idx="7">
                  <c:v>293</c:v>
                </c:pt>
                <c:pt idx="8">
                  <c:v>#N/A</c:v>
                </c:pt>
                <c:pt idx="9">
                  <c:v>#N/A</c:v>
                </c:pt>
                <c:pt idx="10">
                  <c:v>244</c:v>
                </c:pt>
                <c:pt idx="11">
                  <c:v>#N/A</c:v>
                </c:pt>
                <c:pt idx="12">
                  <c:v>#N/A</c:v>
                </c:pt>
                <c:pt idx="13">
                  <c:v>228</c:v>
                </c:pt>
                <c:pt idx="14">
                  <c:v>#N/A</c:v>
                </c:pt>
              </c:numCache>
            </c:numRef>
          </c:val>
          <c:smooth val="0"/>
        </c:ser>
        <c:dLbls>
          <c:showLegendKey val="0"/>
          <c:showVal val="0"/>
          <c:showCatName val="0"/>
          <c:showSerName val="0"/>
          <c:showPercent val="0"/>
          <c:showBubbleSize val="0"/>
        </c:dLbls>
        <c:marker val="1"/>
        <c:smooth val="0"/>
        <c:axId val="106573824"/>
        <c:axId val="106575360"/>
      </c:lineChart>
      <c:catAx>
        <c:axId val="1065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75360"/>
        <c:crosses val="autoZero"/>
        <c:auto val="1"/>
        <c:lblAlgn val="ctr"/>
        <c:lblOffset val="100"/>
        <c:tickLblSkip val="1"/>
        <c:tickMarkSkip val="1"/>
        <c:noMultiLvlLbl val="0"/>
      </c:catAx>
      <c:valAx>
        <c:axId val="10657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4758</c:v>
                </c:pt>
                <c:pt idx="5">
                  <c:v>4453</c:v>
                </c:pt>
                <c:pt idx="8">
                  <c:v>4128</c:v>
                </c:pt>
                <c:pt idx="11">
                  <c:v>3978</c:v>
                </c:pt>
                <c:pt idx="14">
                  <c:v>3851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89</c:v>
                </c:pt>
                <c:pt idx="5">
                  <c:v>76</c:v>
                </c:pt>
                <c:pt idx="8">
                  <c:v>61</c:v>
                </c:pt>
                <c:pt idx="11">
                  <c:v>52</c:v>
                </c:pt>
                <c:pt idx="14">
                  <c:v>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686</c:v>
                </c:pt>
                <c:pt idx="5">
                  <c:v>997</c:v>
                </c:pt>
                <c:pt idx="8">
                  <c:v>981</c:v>
                </c:pt>
                <c:pt idx="11">
                  <c:v>1238</c:v>
                </c:pt>
                <c:pt idx="14">
                  <c:v>1257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c:v>
                </c:pt>
                <c:pt idx="3">
                  <c:v>14</c:v>
                </c:pt>
                <c:pt idx="6">
                  <c:v>10</c:v>
                </c:pt>
                <c:pt idx="9">
                  <c:v>9</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366</c:v>
                </c:pt>
                <c:pt idx="3">
                  <c:v>345</c:v>
                </c:pt>
                <c:pt idx="6">
                  <c:v>304</c:v>
                </c:pt>
                <c:pt idx="9">
                  <c:v>263</c:v>
                </c:pt>
                <c:pt idx="12">
                  <c:v>243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184</c:v>
                </c:pt>
                <c:pt idx="3">
                  <c:v>135</c:v>
                </c:pt>
                <c:pt idx="6">
                  <c:v>87</c:v>
                </c:pt>
                <c:pt idx="9">
                  <c:v>62</c:v>
                </c:pt>
                <c:pt idx="12">
                  <c:v>231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2070</c:v>
                </c:pt>
                <c:pt idx="3">
                  <c:v>2501</c:v>
                </c:pt>
                <c:pt idx="6">
                  <c:v>2352</c:v>
                </c:pt>
                <c:pt idx="9">
                  <c:v>2230</c:v>
                </c:pt>
                <c:pt idx="12">
                  <c:v>2171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c:v>
                </c:pt>
                <c:pt idx="3">
                  <c:v>24</c:v>
                </c:pt>
                <c:pt idx="6">
                  <c:v>17</c:v>
                </c:pt>
                <c:pt idx="9">
                  <c:v>13</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4913</c:v>
                </c:pt>
                <c:pt idx="3">
                  <c:v>4449</c:v>
                </c:pt>
                <c:pt idx="6">
                  <c:v>4078</c:v>
                </c:pt>
                <c:pt idx="9">
                  <c:v>3815</c:v>
                </c:pt>
                <c:pt idx="12">
                  <c:v>3809</c:v>
                </c:pt>
              </c:numCache>
            </c:numRef>
          </c:val>
        </c:ser>
        <c:dLbls>
          <c:showLegendKey val="0"/>
          <c:showVal val="0"/>
          <c:showCatName val="0"/>
          <c:showSerName val="0"/>
          <c:showPercent val="0"/>
          <c:showBubbleSize val="0"/>
        </c:dLbls>
        <c:gapWidth val="100"/>
        <c:overlap val="100"/>
        <c:axId val="107764736"/>
        <c:axId val="10777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2041</c:v>
                </c:pt>
                <c:pt idx="2">
                  <c:v>#N/A</c:v>
                </c:pt>
                <c:pt idx="3">
                  <c:v>#N/A</c:v>
                </c:pt>
                <c:pt idx="4">
                  <c:v>1941</c:v>
                </c:pt>
                <c:pt idx="5">
                  <c:v>#N/A</c:v>
                </c:pt>
                <c:pt idx="6">
                  <c:v>#N/A</c:v>
                </c:pt>
                <c:pt idx="7">
                  <c:v>1677</c:v>
                </c:pt>
                <c:pt idx="8">
                  <c:v>#N/A</c:v>
                </c:pt>
                <c:pt idx="9">
                  <c:v>#N/A</c:v>
                </c:pt>
                <c:pt idx="10">
                  <c:v>1125</c:v>
                </c:pt>
                <c:pt idx="11">
                  <c:v>#N/A</c:v>
                </c:pt>
                <c:pt idx="12">
                  <c:v>#N/A</c:v>
                </c:pt>
                <c:pt idx="13">
                  <c:v>1327</c:v>
                </c:pt>
                <c:pt idx="14">
                  <c:v>#N/A</c:v>
                </c:pt>
              </c:numCache>
            </c:numRef>
          </c:val>
          <c:smooth val="0"/>
        </c:ser>
        <c:dLbls>
          <c:showLegendKey val="0"/>
          <c:showVal val="0"/>
          <c:showCatName val="0"/>
          <c:showSerName val="0"/>
          <c:showPercent val="0"/>
          <c:showBubbleSize val="0"/>
        </c:dLbls>
        <c:marker val="1"/>
        <c:smooth val="0"/>
        <c:axId val="107764736"/>
        <c:axId val="107775104"/>
      </c:lineChart>
      <c:catAx>
        <c:axId val="1077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75104"/>
        <c:crosses val="autoZero"/>
        <c:auto val="1"/>
        <c:lblAlgn val="ctr"/>
        <c:lblOffset val="100"/>
        <c:tickLblSkip val="1"/>
        <c:tickMarkSkip val="1"/>
        <c:noMultiLvlLbl val="0"/>
      </c:catAx>
      <c:valAx>
        <c:axId val="10777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3,294
3,287
124.66
4,915,502
4,730,225
157,683
2,114,521
3,809,400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80.5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大型事業所の固定資産税により類似団体平均を上回る税収があるため０．３４となっているが、減価償却で税収は年々減少している。</a:t>
          </a:r>
          <a:endParaRPr kumimoji="1" lang="en-US" altLang="ja-JP" sz="1300">
            <a:latin typeface="ＭＳ Ｐゴシック"/>
          </a:endParaRPr>
        </a:p>
        <a:p>
          <a:r>
            <a:rPr kumimoji="1" lang="ja-JP" altLang="en-US" sz="1300">
              <a:latin typeface="ＭＳ Ｐゴシック"/>
            </a:rPr>
            <a:t>　企業誘致、税の徴収強化等による税収増加等歳入の確保に努める。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94343</xdr:rowOff>
    </xdr:to>
    <xdr:cxnSp macro="">
      <xdr:nvCxnSpPr>
        <xdr:cNvPr id="69" name="直線コネクタ 68"/>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2" name="直線コネクタ 71"/>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5" name="直線コネクタ 74"/>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59872</xdr:rowOff>
    </xdr:to>
    <xdr:cxnSp macro="">
      <xdr:nvCxnSpPr>
        <xdr:cNvPr id="78" name="直線コネクタ 77"/>
        <xdr:cNvCxnSpPr/>
      </xdr:nvCxnSpPr>
      <xdr:spPr>
        <a:xfrm>
          <a:off x="1447800" y="720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138084</xdr:rowOff>
    </xdr:from>
    <xdr:ext cx="762000" cy="259045"/>
    <xdr:sp macro="" textlink="">
      <xdr:nvSpPr>
        <xdr:cNvPr id="93" name="テキスト ボックス 92"/>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5" name="テキスト ボックス 94"/>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6" name="円/楕円 95"/>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7" name="テキスト ボックス 96"/>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公債費の減小により経常収支比率は減少傾向にある。しかし、生活保護費及び</a:t>
          </a:r>
          <a:r>
            <a:rPr kumimoji="1" lang="ja-JP" altLang="ja-JP" sz="1100">
              <a:solidFill>
                <a:schemeClr val="dk1"/>
              </a:solidFill>
              <a:effectLst/>
              <a:latin typeface="+mn-lt"/>
              <a:ea typeface="+mn-ea"/>
              <a:cs typeface="+mn-cs"/>
            </a:rPr>
            <a:t>高い高齢化率</a:t>
          </a:r>
          <a:r>
            <a:rPr kumimoji="1" lang="ja-JP" altLang="en-US" sz="1300">
              <a:latin typeface="ＭＳ Ｐゴシック"/>
            </a:rPr>
            <a:t>などによる扶助費が増加している。</a:t>
          </a:r>
          <a:endParaRPr kumimoji="1" lang="en-US" altLang="ja-JP" sz="1300">
            <a:latin typeface="ＭＳ Ｐゴシック"/>
          </a:endParaRPr>
        </a:p>
        <a:p>
          <a:r>
            <a:rPr kumimoji="1" lang="ja-JP" altLang="en-US" sz="1300">
              <a:latin typeface="ＭＳ Ｐゴシック"/>
            </a:rPr>
            <a:t>　今後も事務事業のの見直しを更に進め、計画的に廃止縮小を行い、経常経費の削減に努める。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72027</xdr:rowOff>
    </xdr:from>
    <xdr:to>
      <xdr:col>7</xdr:col>
      <xdr:colOff>152400</xdr:colOff>
      <xdr:row>62</xdr:row>
      <xdr:rowOff>134076</xdr:rowOff>
    </xdr:to>
    <xdr:cxnSp macro="">
      <xdr:nvCxnSpPr>
        <xdr:cNvPr id="134" name="直線コネクタ 133"/>
        <xdr:cNvCxnSpPr/>
      </xdr:nvCxnSpPr>
      <xdr:spPr>
        <a:xfrm flipV="1">
          <a:off x="4114800" y="1070192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134076</xdr:rowOff>
    </xdr:from>
    <xdr:to>
      <xdr:col>6</xdr:col>
      <xdr:colOff>0</xdr:colOff>
      <xdr:row>63</xdr:row>
      <xdr:rowOff>124641</xdr:rowOff>
    </xdr:to>
    <xdr:cxnSp macro="">
      <xdr:nvCxnSpPr>
        <xdr:cNvPr id="137" name="直線コネクタ 136"/>
        <xdr:cNvCxnSpPr/>
      </xdr:nvCxnSpPr>
      <xdr:spPr>
        <a:xfrm flipV="1">
          <a:off x="3225800" y="10763976"/>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83276</xdr:rowOff>
    </xdr:from>
    <xdr:to>
      <xdr:col>4</xdr:col>
      <xdr:colOff>482600</xdr:colOff>
      <xdr:row>63</xdr:row>
      <xdr:rowOff>124641</xdr:rowOff>
    </xdr:to>
    <xdr:cxnSp macro="">
      <xdr:nvCxnSpPr>
        <xdr:cNvPr id="140" name="直線コネクタ 139"/>
        <xdr:cNvCxnSpPr/>
      </xdr:nvCxnSpPr>
      <xdr:spPr>
        <a:xfrm>
          <a:off x="2336800" y="108846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64</xdr:row>
      <xdr:rowOff>139337</xdr:rowOff>
    </xdr:to>
    <xdr:cxnSp macro="">
      <xdr:nvCxnSpPr>
        <xdr:cNvPr id="143" name="直線コネクタ 142"/>
        <xdr:cNvCxnSpPr/>
      </xdr:nvCxnSpPr>
      <xdr:spPr>
        <a:xfrm flipV="1">
          <a:off x="1447800" y="10884626"/>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21227</xdr:rowOff>
    </xdr:from>
    <xdr:to>
      <xdr:col>7</xdr:col>
      <xdr:colOff>203200</xdr:colOff>
      <xdr:row>62</xdr:row>
      <xdr:rowOff>122827</xdr:rowOff>
    </xdr:to>
    <xdr:sp macro="" textlink="">
      <xdr:nvSpPr>
        <xdr:cNvPr id="153" name="円/楕円 152"/>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164754</xdr:rowOff>
    </xdr:from>
    <xdr:ext cx="762000" cy="259045"/>
    <xdr:sp macro="" textlink="">
      <xdr:nvSpPr>
        <xdr:cNvPr id="154" name="財政構造の弾力性該当値テキスト"/>
        <xdr:cNvSpPr txBox="1"/>
      </xdr:nvSpPr>
      <xdr:spPr>
        <a:xfrm>
          <a:off x="5041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83276</xdr:rowOff>
    </xdr:from>
    <xdr:to>
      <xdr:col>6</xdr:col>
      <xdr:colOff>50800</xdr:colOff>
      <xdr:row>63</xdr:row>
      <xdr:rowOff>13426</xdr:rowOff>
    </xdr:to>
    <xdr:sp macro="" textlink="">
      <xdr:nvSpPr>
        <xdr:cNvPr id="155" name="円/楕円 154"/>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169653</xdr:rowOff>
    </xdr:from>
    <xdr:ext cx="736600" cy="259045"/>
    <xdr:sp macro="" textlink="">
      <xdr:nvSpPr>
        <xdr:cNvPr id="156" name="テキスト ボックス 155"/>
        <xdr:cNvSpPr txBox="1"/>
      </xdr:nvSpPr>
      <xdr:spPr>
        <a:xfrm>
          <a:off x="3733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73841</xdr:rowOff>
    </xdr:from>
    <xdr:to>
      <xdr:col>4</xdr:col>
      <xdr:colOff>533400</xdr:colOff>
      <xdr:row>64</xdr:row>
      <xdr:rowOff>3991</xdr:rowOff>
    </xdr:to>
    <xdr:sp macro="" textlink="">
      <xdr:nvSpPr>
        <xdr:cNvPr id="157" name="円/楕円 156"/>
        <xdr:cNvSpPr/>
      </xdr:nvSpPr>
      <xdr:spPr>
        <a:xfrm>
          <a:off x="3175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160218</xdr:rowOff>
    </xdr:from>
    <xdr:ext cx="762000" cy="259045"/>
    <xdr:sp macro="" textlink="">
      <xdr:nvSpPr>
        <xdr:cNvPr id="158" name="テキスト ボックス 157"/>
        <xdr:cNvSpPr txBox="1"/>
      </xdr:nvSpPr>
      <xdr:spPr>
        <a:xfrm>
          <a:off x="2844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32476</xdr:rowOff>
    </xdr:from>
    <xdr:to>
      <xdr:col>3</xdr:col>
      <xdr:colOff>330200</xdr:colOff>
      <xdr:row>63</xdr:row>
      <xdr:rowOff>134076</xdr:rowOff>
    </xdr:to>
    <xdr:sp macro="" textlink="">
      <xdr:nvSpPr>
        <xdr:cNvPr id="159" name="円/楕円 158"/>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118853</xdr:rowOff>
    </xdr:from>
    <xdr:ext cx="762000" cy="259045"/>
    <xdr:sp macro="" textlink="">
      <xdr:nvSpPr>
        <xdr:cNvPr id="160" name="テキスト ボックス 159"/>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88537</xdr:rowOff>
    </xdr:from>
    <xdr:to>
      <xdr:col>2</xdr:col>
      <xdr:colOff>127000</xdr:colOff>
      <xdr:row>65</xdr:row>
      <xdr:rowOff>18687</xdr:rowOff>
    </xdr:to>
    <xdr:sp macro="" textlink="">
      <xdr:nvSpPr>
        <xdr:cNvPr id="161" name="円/楕円 160"/>
        <xdr:cNvSpPr/>
      </xdr:nvSpPr>
      <xdr:spPr>
        <a:xfrm>
          <a:off x="1397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3464</xdr:rowOff>
    </xdr:from>
    <xdr:ext cx="762000" cy="259045"/>
    <xdr:sp macro="" textlink="">
      <xdr:nvSpPr>
        <xdr:cNvPr id="162" name="テキスト ボックス 161"/>
        <xdr:cNvSpPr txBox="1"/>
      </xdr:nvSpPr>
      <xdr:spPr>
        <a:xfrm>
          <a:off x="1066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類似団体と比較すれば低い。今後も施設の維持管理費の増加が見込まれるため、一時的に大きな改修がないよう、計画的な修繕を行うとともに、更なるコスト削減を行う。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154856</xdr:rowOff>
    </xdr:from>
    <xdr:to>
      <xdr:col>7</xdr:col>
      <xdr:colOff>152400</xdr:colOff>
      <xdr:row>83</xdr:row>
      <xdr:rowOff>6593</xdr:rowOff>
    </xdr:to>
    <xdr:cxnSp macro="">
      <xdr:nvCxnSpPr>
        <xdr:cNvPr id="196" name="直線コネクタ 195"/>
        <xdr:cNvCxnSpPr/>
      </xdr:nvCxnSpPr>
      <xdr:spPr>
        <a:xfrm>
          <a:off x="4114800" y="14213756"/>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130817</xdr:rowOff>
    </xdr:from>
    <xdr:to>
      <xdr:col>6</xdr:col>
      <xdr:colOff>0</xdr:colOff>
      <xdr:row>82</xdr:row>
      <xdr:rowOff>154856</xdr:rowOff>
    </xdr:to>
    <xdr:cxnSp macro="">
      <xdr:nvCxnSpPr>
        <xdr:cNvPr id="199" name="直線コネクタ 198"/>
        <xdr:cNvCxnSpPr/>
      </xdr:nvCxnSpPr>
      <xdr:spPr>
        <a:xfrm>
          <a:off x="3225800" y="14189717"/>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106804</xdr:rowOff>
    </xdr:from>
    <xdr:to>
      <xdr:col>4</xdr:col>
      <xdr:colOff>482600</xdr:colOff>
      <xdr:row>82</xdr:row>
      <xdr:rowOff>130817</xdr:rowOff>
    </xdr:to>
    <xdr:cxnSp macro="">
      <xdr:nvCxnSpPr>
        <xdr:cNvPr id="202" name="直線コネクタ 201"/>
        <xdr:cNvCxnSpPr/>
      </xdr:nvCxnSpPr>
      <xdr:spPr>
        <a:xfrm>
          <a:off x="2336800" y="14165704"/>
          <a:ext cx="889000" cy="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82824</xdr:rowOff>
    </xdr:from>
    <xdr:to>
      <xdr:col>3</xdr:col>
      <xdr:colOff>279400</xdr:colOff>
      <xdr:row>82</xdr:row>
      <xdr:rowOff>106804</xdr:rowOff>
    </xdr:to>
    <xdr:cxnSp macro="">
      <xdr:nvCxnSpPr>
        <xdr:cNvPr id="205" name="直線コネクタ 204"/>
        <xdr:cNvCxnSpPr/>
      </xdr:nvCxnSpPr>
      <xdr:spPr>
        <a:xfrm>
          <a:off x="1447800" y="14141724"/>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127243</xdr:rowOff>
    </xdr:from>
    <xdr:to>
      <xdr:col>7</xdr:col>
      <xdr:colOff>203200</xdr:colOff>
      <xdr:row>83</xdr:row>
      <xdr:rowOff>57393</xdr:rowOff>
    </xdr:to>
    <xdr:sp macro="" textlink="">
      <xdr:nvSpPr>
        <xdr:cNvPr id="215" name="円/楕円 214"/>
        <xdr:cNvSpPr/>
      </xdr:nvSpPr>
      <xdr:spPr>
        <a:xfrm>
          <a:off x="4902200" y="141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143770</xdr:rowOff>
    </xdr:from>
    <xdr:ext cx="762000" cy="259045"/>
    <xdr:sp macro="" textlink="">
      <xdr:nvSpPr>
        <xdr:cNvPr id="216" name="人件費・物件費等の状況該当値テキスト"/>
        <xdr:cNvSpPr txBox="1"/>
      </xdr:nvSpPr>
      <xdr:spPr>
        <a:xfrm>
          <a:off x="5041900" y="140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325,445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104056</xdr:rowOff>
    </xdr:from>
    <xdr:to>
      <xdr:col>6</xdr:col>
      <xdr:colOff>50800</xdr:colOff>
      <xdr:row>83</xdr:row>
      <xdr:rowOff>34206</xdr:rowOff>
    </xdr:to>
    <xdr:sp macro="" textlink="">
      <xdr:nvSpPr>
        <xdr:cNvPr id="217" name="円/楕円 216"/>
        <xdr:cNvSpPr/>
      </xdr:nvSpPr>
      <xdr:spPr>
        <a:xfrm>
          <a:off x="4064000" y="141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44383</xdr:rowOff>
    </xdr:from>
    <xdr:ext cx="736600" cy="259045"/>
    <xdr:sp macro="" textlink="">
      <xdr:nvSpPr>
        <xdr:cNvPr id="218" name="テキスト ボックス 217"/>
        <xdr:cNvSpPr txBox="1"/>
      </xdr:nvSpPr>
      <xdr:spPr>
        <a:xfrm>
          <a:off x="3733800" y="1393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80017</xdr:rowOff>
    </xdr:from>
    <xdr:to>
      <xdr:col>4</xdr:col>
      <xdr:colOff>533400</xdr:colOff>
      <xdr:row>83</xdr:row>
      <xdr:rowOff>10167</xdr:rowOff>
    </xdr:to>
    <xdr:sp macro="" textlink="">
      <xdr:nvSpPr>
        <xdr:cNvPr id="219" name="円/楕円 218"/>
        <xdr:cNvSpPr/>
      </xdr:nvSpPr>
      <xdr:spPr>
        <a:xfrm>
          <a:off x="3175000" y="141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20344</xdr:rowOff>
    </xdr:from>
    <xdr:ext cx="762000" cy="259045"/>
    <xdr:sp macro="" textlink="">
      <xdr:nvSpPr>
        <xdr:cNvPr id="220" name="テキスト ボックス 219"/>
        <xdr:cNvSpPr txBox="1"/>
      </xdr:nvSpPr>
      <xdr:spPr>
        <a:xfrm>
          <a:off x="2844800" y="1390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56004</xdr:rowOff>
    </xdr:from>
    <xdr:to>
      <xdr:col>3</xdr:col>
      <xdr:colOff>330200</xdr:colOff>
      <xdr:row>82</xdr:row>
      <xdr:rowOff>157604</xdr:rowOff>
    </xdr:to>
    <xdr:sp macro="" textlink="">
      <xdr:nvSpPr>
        <xdr:cNvPr id="221" name="円/楕円 220"/>
        <xdr:cNvSpPr/>
      </xdr:nvSpPr>
      <xdr:spPr>
        <a:xfrm>
          <a:off x="2286000" y="141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167781</xdr:rowOff>
    </xdr:from>
    <xdr:ext cx="762000" cy="259045"/>
    <xdr:sp macro="" textlink="">
      <xdr:nvSpPr>
        <xdr:cNvPr id="222" name="テキスト ボックス 221"/>
        <xdr:cNvSpPr txBox="1"/>
      </xdr:nvSpPr>
      <xdr:spPr>
        <a:xfrm>
          <a:off x="1955800" y="138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32024</xdr:rowOff>
    </xdr:from>
    <xdr:to>
      <xdr:col>2</xdr:col>
      <xdr:colOff>127000</xdr:colOff>
      <xdr:row>82</xdr:row>
      <xdr:rowOff>133624</xdr:rowOff>
    </xdr:to>
    <xdr:sp macro="" textlink="">
      <xdr:nvSpPr>
        <xdr:cNvPr id="223" name="円/楕円 222"/>
        <xdr:cNvSpPr/>
      </xdr:nvSpPr>
      <xdr:spPr>
        <a:xfrm>
          <a:off x="1397000" y="140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143801</xdr:rowOff>
    </xdr:from>
    <xdr:ext cx="762000" cy="259045"/>
    <xdr:sp macro="" textlink="">
      <xdr:nvSpPr>
        <xdr:cNvPr id="224" name="テキスト ボックス 223"/>
        <xdr:cNvSpPr txBox="1"/>
      </xdr:nvSpPr>
      <xdr:spPr>
        <a:xfrm>
          <a:off x="1066800" y="1385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団体平均を上回る９６．５となっている。</a:t>
          </a:r>
          <a:endParaRPr kumimoji="1" lang="en-US" altLang="ja-JP" sz="1300">
            <a:latin typeface="ＭＳ Ｐゴシック"/>
          </a:endParaRPr>
        </a:p>
        <a:p>
          <a:r>
            <a:rPr kumimoji="1" lang="ja-JP" altLang="en-US" sz="1300">
              <a:latin typeface="ＭＳ Ｐゴシック"/>
            </a:rPr>
            <a:t>　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60325</xdr:rowOff>
    </xdr:to>
    <xdr:cxnSp macro="">
      <xdr:nvCxnSpPr>
        <xdr:cNvPr id="258" name="直線コネクタ 257"/>
        <xdr:cNvCxnSpPr/>
      </xdr:nvCxnSpPr>
      <xdr:spPr>
        <a:xfrm flipV="1">
          <a:off x="16179800" y="14866409"/>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60325</xdr:rowOff>
    </xdr:from>
    <xdr:to>
      <xdr:col>23</xdr:col>
      <xdr:colOff>406400</xdr:colOff>
      <xdr:row>88</xdr:row>
      <xdr:rowOff>60325</xdr:rowOff>
    </xdr:to>
    <xdr:cxnSp macro="">
      <xdr:nvCxnSpPr>
        <xdr:cNvPr id="261" name="直線コネクタ 260"/>
        <xdr:cNvCxnSpPr/>
      </xdr:nvCxnSpPr>
      <xdr:spPr>
        <a:xfrm>
          <a:off x="15290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88</xdr:row>
      <xdr:rowOff>60325</xdr:rowOff>
    </xdr:to>
    <xdr:cxnSp macro="">
      <xdr:nvCxnSpPr>
        <xdr:cNvPr id="264" name="直線コネクタ 263"/>
        <xdr:cNvCxnSpPr/>
      </xdr:nvCxnSpPr>
      <xdr:spPr>
        <a:xfrm>
          <a:off x="14401800" y="14814127"/>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69427</xdr:rowOff>
    </xdr:to>
    <xdr:cxnSp macro="">
      <xdr:nvCxnSpPr>
        <xdr:cNvPr id="267" name="直線コネクタ 266"/>
        <xdr:cNvCxnSpPr/>
      </xdr:nvCxnSpPr>
      <xdr:spPr>
        <a:xfrm>
          <a:off x="13512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7" name="円/楕円 276"/>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42986</xdr:rowOff>
    </xdr:from>
    <xdr:ext cx="762000" cy="259045"/>
    <xdr:sp macro="" textlink="">
      <xdr:nvSpPr>
        <xdr:cNvPr id="278"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9525</xdr:rowOff>
    </xdr:from>
    <xdr:to>
      <xdr:col>23</xdr:col>
      <xdr:colOff>457200</xdr:colOff>
      <xdr:row>88</xdr:row>
      <xdr:rowOff>111125</xdr:rowOff>
    </xdr:to>
    <xdr:sp macro="" textlink="">
      <xdr:nvSpPr>
        <xdr:cNvPr id="279" name="円/楕円 278"/>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95902</xdr:rowOff>
    </xdr:from>
    <xdr:ext cx="736600" cy="259045"/>
    <xdr:sp macro="" textlink="">
      <xdr:nvSpPr>
        <xdr:cNvPr id="280" name="テキスト ボックス 279"/>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81" name="円/楕円 280"/>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82" name="テキスト ボックス 281"/>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3" name="円/楕円 282"/>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4" name="テキスト ボックス 283"/>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5" name="円/楕円 284"/>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6" name="テキスト ボックス 285"/>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大量退職を控え計画的に採用を行っているため増加傾向である。</a:t>
          </a:r>
          <a:endParaRPr kumimoji="1" lang="en-US" altLang="ja-JP" sz="1300">
            <a:latin typeface="ＭＳ Ｐゴシック"/>
          </a:endParaRPr>
        </a:p>
        <a:p>
          <a:r>
            <a:rPr kumimoji="1" lang="ja-JP" altLang="en-US" sz="1300">
              <a:latin typeface="ＭＳ Ｐゴシック"/>
            </a:rPr>
            <a:t>　高齢化に伴い保健・福祉部門の職員増加が見込まれる。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51574</xdr:rowOff>
    </xdr:from>
    <xdr:to>
      <xdr:col>24</xdr:col>
      <xdr:colOff>558800</xdr:colOff>
      <xdr:row>61</xdr:row>
      <xdr:rowOff>66777</xdr:rowOff>
    </xdr:to>
    <xdr:cxnSp macro="">
      <xdr:nvCxnSpPr>
        <xdr:cNvPr id="318" name="直線コネクタ 317"/>
        <xdr:cNvCxnSpPr/>
      </xdr:nvCxnSpPr>
      <xdr:spPr>
        <a:xfrm>
          <a:off x="16179800" y="10510024"/>
          <a:ext cx="8382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45059</xdr:rowOff>
    </xdr:from>
    <xdr:to>
      <xdr:col>23</xdr:col>
      <xdr:colOff>406400</xdr:colOff>
      <xdr:row>61</xdr:row>
      <xdr:rowOff>51574</xdr:rowOff>
    </xdr:to>
    <xdr:cxnSp macro="">
      <xdr:nvCxnSpPr>
        <xdr:cNvPr id="321" name="直線コネクタ 320"/>
        <xdr:cNvCxnSpPr/>
      </xdr:nvCxnSpPr>
      <xdr:spPr>
        <a:xfrm>
          <a:off x="15290800" y="1050350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21171</xdr:rowOff>
    </xdr:from>
    <xdr:to>
      <xdr:col>22</xdr:col>
      <xdr:colOff>203200</xdr:colOff>
      <xdr:row>61</xdr:row>
      <xdr:rowOff>45059</xdr:rowOff>
    </xdr:to>
    <xdr:cxnSp macro="">
      <xdr:nvCxnSpPr>
        <xdr:cNvPr id="324" name="直線コネクタ 323"/>
        <xdr:cNvCxnSpPr/>
      </xdr:nvCxnSpPr>
      <xdr:spPr>
        <a:xfrm>
          <a:off x="14401800" y="1047962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6693</xdr:rowOff>
    </xdr:from>
    <xdr:to>
      <xdr:col>21</xdr:col>
      <xdr:colOff>0</xdr:colOff>
      <xdr:row>61</xdr:row>
      <xdr:rowOff>21171</xdr:rowOff>
    </xdr:to>
    <xdr:cxnSp macro="">
      <xdr:nvCxnSpPr>
        <xdr:cNvPr id="327" name="直線コネクタ 326"/>
        <xdr:cNvCxnSpPr/>
      </xdr:nvCxnSpPr>
      <xdr:spPr>
        <a:xfrm>
          <a:off x="13512800" y="104651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15977</xdr:rowOff>
    </xdr:from>
    <xdr:to>
      <xdr:col>24</xdr:col>
      <xdr:colOff>609600</xdr:colOff>
      <xdr:row>61</xdr:row>
      <xdr:rowOff>117577</xdr:rowOff>
    </xdr:to>
    <xdr:sp macro="" textlink="">
      <xdr:nvSpPr>
        <xdr:cNvPr id="337" name="円/楕円 336"/>
        <xdr:cNvSpPr/>
      </xdr:nvSpPr>
      <xdr:spPr>
        <a:xfrm>
          <a:off x="169672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32504</xdr:rowOff>
    </xdr:from>
    <xdr:ext cx="762000" cy="259045"/>
    <xdr:sp macro="" textlink="">
      <xdr:nvSpPr>
        <xdr:cNvPr id="338" name="定員管理の状況該当値テキスト"/>
        <xdr:cNvSpPr txBox="1"/>
      </xdr:nvSpPr>
      <xdr:spPr>
        <a:xfrm>
          <a:off x="17106900" y="103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774</xdr:rowOff>
    </xdr:from>
    <xdr:to>
      <xdr:col>23</xdr:col>
      <xdr:colOff>457200</xdr:colOff>
      <xdr:row>61</xdr:row>
      <xdr:rowOff>102374</xdr:rowOff>
    </xdr:to>
    <xdr:sp macro="" textlink="">
      <xdr:nvSpPr>
        <xdr:cNvPr id="339" name="円/楕円 338"/>
        <xdr:cNvSpPr/>
      </xdr:nvSpPr>
      <xdr:spPr>
        <a:xfrm>
          <a:off x="16129000" y="104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112551</xdr:rowOff>
    </xdr:from>
    <xdr:ext cx="736600" cy="259045"/>
    <xdr:sp macro="" textlink="">
      <xdr:nvSpPr>
        <xdr:cNvPr id="340" name="テキスト ボックス 339"/>
        <xdr:cNvSpPr txBox="1"/>
      </xdr:nvSpPr>
      <xdr:spPr>
        <a:xfrm>
          <a:off x="15798800" y="1022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165709</xdr:rowOff>
    </xdr:from>
    <xdr:to>
      <xdr:col>22</xdr:col>
      <xdr:colOff>254000</xdr:colOff>
      <xdr:row>61</xdr:row>
      <xdr:rowOff>95859</xdr:rowOff>
    </xdr:to>
    <xdr:sp macro="" textlink="">
      <xdr:nvSpPr>
        <xdr:cNvPr id="341" name="円/楕円 340"/>
        <xdr:cNvSpPr/>
      </xdr:nvSpPr>
      <xdr:spPr>
        <a:xfrm>
          <a:off x="15240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106036</xdr:rowOff>
    </xdr:from>
    <xdr:ext cx="762000" cy="259045"/>
    <xdr:sp macro="" textlink="">
      <xdr:nvSpPr>
        <xdr:cNvPr id="342" name="テキスト ボックス 341"/>
        <xdr:cNvSpPr txBox="1"/>
      </xdr:nvSpPr>
      <xdr:spPr>
        <a:xfrm>
          <a:off x="14909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141821</xdr:rowOff>
    </xdr:from>
    <xdr:to>
      <xdr:col>21</xdr:col>
      <xdr:colOff>50800</xdr:colOff>
      <xdr:row>61</xdr:row>
      <xdr:rowOff>71971</xdr:rowOff>
    </xdr:to>
    <xdr:sp macro="" textlink="">
      <xdr:nvSpPr>
        <xdr:cNvPr id="343" name="円/楕円 342"/>
        <xdr:cNvSpPr/>
      </xdr:nvSpPr>
      <xdr:spPr>
        <a:xfrm>
          <a:off x="143510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82148</xdr:rowOff>
    </xdr:from>
    <xdr:ext cx="762000" cy="259045"/>
    <xdr:sp macro="" textlink="">
      <xdr:nvSpPr>
        <xdr:cNvPr id="344" name="テキスト ボックス 343"/>
        <xdr:cNvSpPr txBox="1"/>
      </xdr:nvSpPr>
      <xdr:spPr>
        <a:xfrm>
          <a:off x="14020800" y="1019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127343</xdr:rowOff>
    </xdr:from>
    <xdr:to>
      <xdr:col>19</xdr:col>
      <xdr:colOff>533400</xdr:colOff>
      <xdr:row>61</xdr:row>
      <xdr:rowOff>57493</xdr:rowOff>
    </xdr:to>
    <xdr:sp macro="" textlink="">
      <xdr:nvSpPr>
        <xdr:cNvPr id="345" name="円/楕円 344"/>
        <xdr:cNvSpPr/>
      </xdr:nvSpPr>
      <xdr:spPr>
        <a:xfrm>
          <a:off x="13462000" y="104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67670</xdr:rowOff>
    </xdr:from>
    <xdr:ext cx="762000" cy="259045"/>
    <xdr:sp macro="" textlink="">
      <xdr:nvSpPr>
        <xdr:cNvPr id="346" name="テキスト ボックス 345"/>
        <xdr:cNvSpPr txBox="1"/>
      </xdr:nvSpPr>
      <xdr:spPr>
        <a:xfrm>
          <a:off x="13131800" y="101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投資事業を抑制してきたことから、元利償還金は減少している。</a:t>
          </a:r>
          <a:endParaRPr kumimoji="1" lang="en-US" altLang="ja-JP" sz="1300">
            <a:latin typeface="ＭＳ Ｐゴシック"/>
          </a:endParaRPr>
        </a:p>
        <a:p>
          <a:r>
            <a:rPr kumimoji="1" lang="ja-JP" altLang="en-US" sz="1300">
              <a:latin typeface="ＭＳ Ｐゴシック"/>
            </a:rPr>
            <a:t>　今後控えている大規模事業についても計画の整理・縮小を図るなど、起債依存型の事業を見直し、新規債発行の抑制に努める。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42</xdr:row>
      <xdr:rowOff>109855</xdr:rowOff>
    </xdr:to>
    <xdr:cxnSp macro="">
      <xdr:nvCxnSpPr>
        <xdr:cNvPr id="374" name="直線コネクタ 373"/>
        <xdr:cNvCxnSpPr/>
      </xdr:nvCxnSpPr>
      <xdr:spPr>
        <a:xfrm flipV="1">
          <a:off x="17018000" y="636566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81932</xdr:rowOff>
    </xdr:from>
    <xdr:ext cx="762000" cy="259045"/>
    <xdr:sp macro="" textlink="">
      <xdr:nvSpPr>
        <xdr:cNvPr id="375" name="公債費負担の状況最小値テキスト"/>
        <xdr:cNvSpPr txBox="1"/>
      </xdr:nvSpPr>
      <xdr:spPr>
        <a:xfrm>
          <a:off x="17106900" y="72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42</xdr:row>
      <xdr:rowOff>109855</xdr:rowOff>
    </xdr:from>
    <xdr:to>
      <xdr:col>24</xdr:col>
      <xdr:colOff>647700</xdr:colOff>
      <xdr:row>42</xdr:row>
      <xdr:rowOff>109855</xdr:rowOff>
    </xdr:to>
    <xdr:cxnSp macro="">
      <xdr:nvCxnSpPr>
        <xdr:cNvPr id="376" name="直線コネクタ 375"/>
        <xdr:cNvCxnSpPr/>
      </xdr:nvCxnSpPr>
      <xdr:spPr>
        <a:xfrm>
          <a:off x="16929100" y="731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65617</xdr:rowOff>
    </xdr:to>
    <xdr:cxnSp macro="">
      <xdr:nvCxnSpPr>
        <xdr:cNvPr id="379" name="直線コネクタ 378"/>
        <xdr:cNvCxnSpPr/>
      </xdr:nvCxnSpPr>
      <xdr:spPr>
        <a:xfrm flipV="1">
          <a:off x="16179800" y="72021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80"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170180</xdr:rowOff>
    </xdr:to>
    <xdr:cxnSp macro="">
      <xdr:nvCxnSpPr>
        <xdr:cNvPr id="382" name="直線コネクタ 381"/>
        <xdr:cNvCxnSpPr/>
      </xdr:nvCxnSpPr>
      <xdr:spPr>
        <a:xfrm flipV="1">
          <a:off x="15290800" y="72665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80221</xdr:rowOff>
    </xdr:from>
    <xdr:to>
      <xdr:col>23</xdr:col>
      <xdr:colOff>457200</xdr:colOff>
      <xdr:row>41</xdr:row>
      <xdr:rowOff>10371</xdr:rowOff>
    </xdr:to>
    <xdr:sp macro="" textlink="">
      <xdr:nvSpPr>
        <xdr:cNvPr id="383" name="フローチャート : 判断 382"/>
        <xdr:cNvSpPr/>
      </xdr:nvSpPr>
      <xdr:spPr>
        <a:xfrm>
          <a:off x="16129000" y="693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20548</xdr:rowOff>
    </xdr:from>
    <xdr:ext cx="736600" cy="259045"/>
    <xdr:sp macro="" textlink="">
      <xdr:nvSpPr>
        <xdr:cNvPr id="384" name="テキスト ボックス 383"/>
        <xdr:cNvSpPr txBox="1"/>
      </xdr:nvSpPr>
      <xdr:spPr>
        <a:xfrm>
          <a:off x="15798800" y="670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63077</xdr:rowOff>
    </xdr:to>
    <xdr:cxnSp macro="">
      <xdr:nvCxnSpPr>
        <xdr:cNvPr id="385" name="直線コネクタ 384"/>
        <xdr:cNvCxnSpPr/>
      </xdr:nvCxnSpPr>
      <xdr:spPr>
        <a:xfrm flipV="1">
          <a:off x="14401800" y="737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132504</xdr:rowOff>
    </xdr:from>
    <xdr:to>
      <xdr:col>22</xdr:col>
      <xdr:colOff>254000</xdr:colOff>
      <xdr:row>41</xdr:row>
      <xdr:rowOff>62654</xdr:rowOff>
    </xdr:to>
    <xdr:sp macro="" textlink="">
      <xdr:nvSpPr>
        <xdr:cNvPr id="386" name="フローチャート : 判断 385"/>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387" name="テキスト ボックス 386"/>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43</xdr:row>
      <xdr:rowOff>131445</xdr:rowOff>
    </xdr:to>
    <xdr:cxnSp macro="">
      <xdr:nvCxnSpPr>
        <xdr:cNvPr id="388" name="直線コネクタ 387"/>
        <xdr:cNvCxnSpPr/>
      </xdr:nvCxnSpPr>
      <xdr:spPr>
        <a:xfrm flipV="1">
          <a:off x="13512800" y="743542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13335</xdr:rowOff>
    </xdr:from>
    <xdr:to>
      <xdr:col>21</xdr:col>
      <xdr:colOff>50800</xdr:colOff>
      <xdr:row>41</xdr:row>
      <xdr:rowOff>114935</xdr:rowOff>
    </xdr:to>
    <xdr:sp macro="" textlink="">
      <xdr:nvSpPr>
        <xdr:cNvPr id="389" name="フローチャート : 判断 388"/>
        <xdr:cNvSpPr/>
      </xdr:nvSpPr>
      <xdr:spPr>
        <a:xfrm>
          <a:off x="143510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125112</xdr:rowOff>
    </xdr:from>
    <xdr:ext cx="762000" cy="259045"/>
    <xdr:sp macro="" textlink="">
      <xdr:nvSpPr>
        <xdr:cNvPr id="390" name="テキスト ボックス 389"/>
        <xdr:cNvSpPr txBox="1"/>
      </xdr:nvSpPr>
      <xdr:spPr>
        <a:xfrm>
          <a:off x="14020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91" name="フローチャート : 判断 390"/>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392" name="テキスト ボックス 391"/>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8" name="円/楕円 397"/>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17797</xdr:rowOff>
    </xdr:from>
    <xdr:ext cx="762000" cy="259045"/>
    <xdr:sp macro="" textlink="">
      <xdr:nvSpPr>
        <xdr:cNvPr id="399" name="公債費負担の状況該当値テキスト"/>
        <xdr:cNvSpPr txBox="1"/>
      </xdr:nvSpPr>
      <xdr:spPr>
        <a:xfrm>
          <a:off x="171069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0" name="円/楕円 39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1" name="テキスト ボックス 40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2" name="円/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404" name="円/楕円 403"/>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405" name="テキスト ボックス 404"/>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80645</xdr:rowOff>
    </xdr:from>
    <xdr:to>
      <xdr:col>19</xdr:col>
      <xdr:colOff>533400</xdr:colOff>
      <xdr:row>44</xdr:row>
      <xdr:rowOff>10795</xdr:rowOff>
    </xdr:to>
    <xdr:sp macro="" textlink="">
      <xdr:nvSpPr>
        <xdr:cNvPr id="406" name="円/楕円 405"/>
        <xdr:cNvSpPr/>
      </xdr:nvSpPr>
      <xdr:spPr>
        <a:xfrm>
          <a:off x="13462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167022</xdr:rowOff>
    </xdr:from>
    <xdr:ext cx="762000" cy="259045"/>
    <xdr:sp macro="" textlink="">
      <xdr:nvSpPr>
        <xdr:cNvPr id="407" name="テキスト ボックス 406"/>
        <xdr:cNvSpPr txBox="1"/>
      </xdr:nvSpPr>
      <xdr:spPr>
        <a:xfrm>
          <a:off x="13131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また、一部事務組合等の施設改修に伴う負担金が見込まれるため、将来負担は増加するものと思われる。今後も後世への負担を軽減するよう新規事業の実施について総点検を図り、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85513</xdr:rowOff>
    </xdr:from>
    <xdr:to>
      <xdr:col>24</xdr:col>
      <xdr:colOff>558800</xdr:colOff>
      <xdr:row>20</xdr:row>
      <xdr:rowOff>121739</xdr:rowOff>
    </xdr:to>
    <xdr:cxnSp macro="">
      <xdr:nvCxnSpPr>
        <xdr:cNvPr id="438" name="直線コネクタ 437"/>
        <xdr:cNvCxnSpPr/>
      </xdr:nvCxnSpPr>
      <xdr:spPr>
        <a:xfrm flipV="1">
          <a:off x="17018000" y="2314363"/>
          <a:ext cx="0" cy="1236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93816</xdr:rowOff>
    </xdr:from>
    <xdr:ext cx="762000" cy="259045"/>
    <xdr:sp macro="" textlink="">
      <xdr:nvSpPr>
        <xdr:cNvPr id="439" name="将来負担の状況最小値テキスト"/>
        <xdr:cNvSpPr txBox="1"/>
      </xdr:nvSpPr>
      <xdr:spPr>
        <a:xfrm>
          <a:off x="17106900" y="352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20</xdr:row>
      <xdr:rowOff>121739</xdr:rowOff>
    </xdr:from>
    <xdr:to>
      <xdr:col>24</xdr:col>
      <xdr:colOff>647700</xdr:colOff>
      <xdr:row>20</xdr:row>
      <xdr:rowOff>121739</xdr:rowOff>
    </xdr:to>
    <xdr:cxnSp macro="">
      <xdr:nvCxnSpPr>
        <xdr:cNvPr id="440" name="直線コネクタ 439"/>
        <xdr:cNvCxnSpPr/>
      </xdr:nvCxnSpPr>
      <xdr:spPr>
        <a:xfrm>
          <a:off x="16929100" y="35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41"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85513</xdr:rowOff>
    </xdr:from>
    <xdr:to>
      <xdr:col>24</xdr:col>
      <xdr:colOff>647700</xdr:colOff>
      <xdr:row>13</xdr:row>
      <xdr:rowOff>85513</xdr:rowOff>
    </xdr:to>
    <xdr:cxnSp macro="">
      <xdr:nvCxnSpPr>
        <xdr:cNvPr id="442" name="直線コネクタ 441"/>
        <xdr:cNvCxnSpPr/>
      </xdr:nvCxnSpPr>
      <xdr:spPr>
        <a:xfrm>
          <a:off x="16929100" y="23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166128</xdr:rowOff>
    </xdr:from>
    <xdr:to>
      <xdr:col>24</xdr:col>
      <xdr:colOff>558800</xdr:colOff>
      <xdr:row>18</xdr:row>
      <xdr:rowOff>152098</xdr:rowOff>
    </xdr:to>
    <xdr:cxnSp macro="">
      <xdr:nvCxnSpPr>
        <xdr:cNvPr id="443" name="直線コネクタ 442"/>
        <xdr:cNvCxnSpPr/>
      </xdr:nvCxnSpPr>
      <xdr:spPr>
        <a:xfrm>
          <a:off x="16179800" y="3080778"/>
          <a:ext cx="8382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166128</xdr:rowOff>
    </xdr:from>
    <xdr:to>
      <xdr:col>23</xdr:col>
      <xdr:colOff>406400</xdr:colOff>
      <xdr:row>20</xdr:row>
      <xdr:rowOff>56243</xdr:rowOff>
    </xdr:to>
    <xdr:cxnSp macro="">
      <xdr:nvCxnSpPr>
        <xdr:cNvPr id="446" name="直線コネクタ 445"/>
        <xdr:cNvCxnSpPr/>
      </xdr:nvCxnSpPr>
      <xdr:spPr>
        <a:xfrm flipV="1">
          <a:off x="15290800" y="3080778"/>
          <a:ext cx="889000" cy="4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7" name="フローチャート :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56243</xdr:rowOff>
    </xdr:from>
    <xdr:to>
      <xdr:col>22</xdr:col>
      <xdr:colOff>203200</xdr:colOff>
      <xdr:row>21</xdr:row>
      <xdr:rowOff>30722</xdr:rowOff>
    </xdr:to>
    <xdr:cxnSp macro="">
      <xdr:nvCxnSpPr>
        <xdr:cNvPr id="449" name="直線コネクタ 448"/>
        <xdr:cNvCxnSpPr/>
      </xdr:nvCxnSpPr>
      <xdr:spPr>
        <a:xfrm flipV="1">
          <a:off x="14401800" y="3485243"/>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0" name="フローチャート :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30722</xdr:rowOff>
    </xdr:from>
    <xdr:to>
      <xdr:col>21</xdr:col>
      <xdr:colOff>0</xdr:colOff>
      <xdr:row>22</xdr:row>
      <xdr:rowOff>8648</xdr:rowOff>
    </xdr:to>
    <xdr:cxnSp macro="">
      <xdr:nvCxnSpPr>
        <xdr:cNvPr id="452" name="直線コネクタ 451"/>
        <xdr:cNvCxnSpPr/>
      </xdr:nvCxnSpPr>
      <xdr:spPr>
        <a:xfrm flipV="1">
          <a:off x="13512800" y="363117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3" name="フローチャート :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162258</xdr:rowOff>
    </xdr:from>
    <xdr:to>
      <xdr:col>19</xdr:col>
      <xdr:colOff>533400</xdr:colOff>
      <xdr:row>14</xdr:row>
      <xdr:rowOff>92408</xdr:rowOff>
    </xdr:to>
    <xdr:sp macro="" textlink="">
      <xdr:nvSpPr>
        <xdr:cNvPr id="455" name="フローチャート : 判断 454"/>
        <xdr:cNvSpPr/>
      </xdr:nvSpPr>
      <xdr:spPr>
        <a:xfrm>
          <a:off x="13462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102585</xdr:rowOff>
    </xdr:from>
    <xdr:ext cx="762000" cy="259045"/>
    <xdr:sp macro="" textlink="">
      <xdr:nvSpPr>
        <xdr:cNvPr id="456" name="テキスト ボックス 455"/>
        <xdr:cNvSpPr txBox="1"/>
      </xdr:nvSpPr>
      <xdr:spPr>
        <a:xfrm>
          <a:off x="13131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101298</xdr:rowOff>
    </xdr:from>
    <xdr:to>
      <xdr:col>24</xdr:col>
      <xdr:colOff>609600</xdr:colOff>
      <xdr:row>19</xdr:row>
      <xdr:rowOff>31448</xdr:rowOff>
    </xdr:to>
    <xdr:sp macro="" textlink="">
      <xdr:nvSpPr>
        <xdr:cNvPr id="462" name="円/楕円 461"/>
        <xdr:cNvSpPr/>
      </xdr:nvSpPr>
      <xdr:spPr>
        <a:xfrm>
          <a:off x="169672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73375</xdr:rowOff>
    </xdr:from>
    <xdr:ext cx="762000" cy="259045"/>
    <xdr:sp macro="" textlink="">
      <xdr:nvSpPr>
        <xdr:cNvPr id="463" name="将来負担の状況該当値テキスト"/>
        <xdr:cNvSpPr txBox="1"/>
      </xdr:nvSpPr>
      <xdr:spPr>
        <a:xfrm>
          <a:off x="17106900" y="315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115328</xdr:rowOff>
    </xdr:from>
    <xdr:to>
      <xdr:col>23</xdr:col>
      <xdr:colOff>457200</xdr:colOff>
      <xdr:row>18</xdr:row>
      <xdr:rowOff>45478</xdr:rowOff>
    </xdr:to>
    <xdr:sp macro="" textlink="">
      <xdr:nvSpPr>
        <xdr:cNvPr id="464" name="円/楕円 463"/>
        <xdr:cNvSpPr/>
      </xdr:nvSpPr>
      <xdr:spPr>
        <a:xfrm>
          <a:off x="16129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30255</xdr:rowOff>
    </xdr:from>
    <xdr:ext cx="736600" cy="259045"/>
    <xdr:sp macro="" textlink="">
      <xdr:nvSpPr>
        <xdr:cNvPr id="465" name="テキスト ボックス 464"/>
        <xdr:cNvSpPr txBox="1"/>
      </xdr:nvSpPr>
      <xdr:spPr>
        <a:xfrm>
          <a:off x="15798800" y="311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5443</xdr:rowOff>
    </xdr:from>
    <xdr:to>
      <xdr:col>22</xdr:col>
      <xdr:colOff>254000</xdr:colOff>
      <xdr:row>20</xdr:row>
      <xdr:rowOff>107043</xdr:rowOff>
    </xdr:to>
    <xdr:sp macro="" textlink="">
      <xdr:nvSpPr>
        <xdr:cNvPr id="466" name="円/楕円 465"/>
        <xdr:cNvSpPr/>
      </xdr:nvSpPr>
      <xdr:spPr>
        <a:xfrm>
          <a:off x="15240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91820</xdr:rowOff>
    </xdr:from>
    <xdr:ext cx="762000" cy="259045"/>
    <xdr:sp macro="" textlink="">
      <xdr:nvSpPr>
        <xdr:cNvPr id="467" name="テキスト ボックス 466"/>
        <xdr:cNvSpPr txBox="1"/>
      </xdr:nvSpPr>
      <xdr:spPr>
        <a:xfrm>
          <a:off x="14909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151372</xdr:rowOff>
    </xdr:from>
    <xdr:to>
      <xdr:col>21</xdr:col>
      <xdr:colOff>50800</xdr:colOff>
      <xdr:row>21</xdr:row>
      <xdr:rowOff>81522</xdr:rowOff>
    </xdr:to>
    <xdr:sp macro="" textlink="">
      <xdr:nvSpPr>
        <xdr:cNvPr id="468" name="円/楕円 467"/>
        <xdr:cNvSpPr/>
      </xdr:nvSpPr>
      <xdr:spPr>
        <a:xfrm>
          <a:off x="14351000" y="35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66299</xdr:rowOff>
    </xdr:from>
    <xdr:ext cx="762000" cy="259045"/>
    <xdr:sp macro="" textlink="">
      <xdr:nvSpPr>
        <xdr:cNvPr id="469" name="テキスト ボックス 468"/>
        <xdr:cNvSpPr txBox="1"/>
      </xdr:nvSpPr>
      <xdr:spPr>
        <a:xfrm>
          <a:off x="14020800" y="366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129298</xdr:rowOff>
    </xdr:from>
    <xdr:to>
      <xdr:col>19</xdr:col>
      <xdr:colOff>533400</xdr:colOff>
      <xdr:row>22</xdr:row>
      <xdr:rowOff>59448</xdr:rowOff>
    </xdr:to>
    <xdr:sp macro="" textlink="">
      <xdr:nvSpPr>
        <xdr:cNvPr id="470" name="円/楕円 469"/>
        <xdr:cNvSpPr/>
      </xdr:nvSpPr>
      <xdr:spPr>
        <a:xfrm>
          <a:off x="13462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44225</xdr:rowOff>
    </xdr:from>
    <xdr:ext cx="762000" cy="259045"/>
    <xdr:sp macro="" textlink="">
      <xdr:nvSpPr>
        <xdr:cNvPr id="471" name="テキスト ボックス 470"/>
        <xdr:cNvSpPr txBox="1"/>
      </xdr:nvSpPr>
      <xdr:spPr>
        <a:xfrm>
          <a:off x="13131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3,294
3,287
124.66
4,915,502
4,730,225
157,683
2,114,521
3,809,400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80.5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類似団体平均とほぼ同じであるが、構成でみると職員の年齢構成が高いことによる給料および時間外勤務手当が高くなっている。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大量退職を見据えた計画的な採用で一時的に給料は上昇するが、減少していく見込みである。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時間勤務外手当は、さらなる事務事業の効率化を図り削減を図っていく。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rtl="0"/>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35</xdr:row>
      <xdr:rowOff>153670</xdr:rowOff>
    </xdr:to>
    <xdr:cxnSp macro="">
      <xdr:nvCxnSpPr>
        <xdr:cNvPr id="65" name="直線コネクタ 64"/>
        <xdr:cNvCxnSpPr/>
      </xdr:nvCxnSpPr>
      <xdr:spPr>
        <a:xfrm flipV="1">
          <a:off x="3987800" y="6127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35</xdr:row>
      <xdr:rowOff>165100</xdr:rowOff>
    </xdr:to>
    <xdr:cxnSp macro="">
      <xdr:nvCxnSpPr>
        <xdr:cNvPr id="68" name="直線コネクタ 67"/>
        <xdr:cNvCxnSpPr/>
      </xdr:nvCxnSpPr>
      <xdr:spPr>
        <a:xfrm flipV="1">
          <a:off x="3098800" y="6154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104140</xdr:rowOff>
    </xdr:from>
    <xdr:to>
      <xdr:col>4</xdr:col>
      <xdr:colOff>346075</xdr:colOff>
      <xdr:row>35</xdr:row>
      <xdr:rowOff>165100</xdr:rowOff>
    </xdr:to>
    <xdr:cxnSp macro="">
      <xdr:nvCxnSpPr>
        <xdr:cNvPr id="71" name="直線コネクタ 70"/>
        <xdr:cNvCxnSpPr/>
      </xdr:nvCxnSpPr>
      <xdr:spPr>
        <a:xfrm>
          <a:off x="2209800" y="6104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104140</xdr:rowOff>
    </xdr:from>
    <xdr:to>
      <xdr:col>3</xdr:col>
      <xdr:colOff>142875</xdr:colOff>
      <xdr:row>35</xdr:row>
      <xdr:rowOff>138430</xdr:rowOff>
    </xdr:to>
    <xdr:cxnSp macro="">
      <xdr:nvCxnSpPr>
        <xdr:cNvPr id="74" name="直線コネクタ 73"/>
        <xdr:cNvCxnSpPr/>
      </xdr:nvCxnSpPr>
      <xdr:spPr>
        <a:xfrm flipV="1">
          <a:off x="1320800" y="6104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84" name="円/楕円 83"/>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92727</xdr:rowOff>
    </xdr:from>
    <xdr:ext cx="762000" cy="259045"/>
    <xdr:sp macro="" textlink="">
      <xdr:nvSpPr>
        <xdr:cNvPr id="85"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6" name="円/楕円 85"/>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17797</xdr:rowOff>
    </xdr:from>
    <xdr:ext cx="736600" cy="259045"/>
    <xdr:sp macro="" textlink="">
      <xdr:nvSpPr>
        <xdr:cNvPr id="87" name="テキスト ボックス 86"/>
        <xdr:cNvSpPr txBox="1"/>
      </xdr:nvSpPr>
      <xdr:spPr>
        <a:xfrm>
          <a:off x="3606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114300</xdr:rowOff>
    </xdr:from>
    <xdr:to>
      <xdr:col>4</xdr:col>
      <xdr:colOff>396875</xdr:colOff>
      <xdr:row>36</xdr:row>
      <xdr:rowOff>44450</xdr:rowOff>
    </xdr:to>
    <xdr:sp macro="" textlink="">
      <xdr:nvSpPr>
        <xdr:cNvPr id="88" name="円/楕円 87"/>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89" name="テキスト ボックス 88"/>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53340</xdr:rowOff>
    </xdr:from>
    <xdr:to>
      <xdr:col>3</xdr:col>
      <xdr:colOff>193675</xdr:colOff>
      <xdr:row>35</xdr:row>
      <xdr:rowOff>154940</xdr:rowOff>
    </xdr:to>
    <xdr:sp macro="" textlink="">
      <xdr:nvSpPr>
        <xdr:cNvPr id="90" name="円/楕円 89"/>
        <xdr:cNvSpPr/>
      </xdr:nvSpPr>
      <xdr:spPr>
        <a:xfrm>
          <a:off x="2159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91" name="テキスト ボックス 90"/>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2" name="円/楕円 91"/>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3" name="テキスト ボックス 92"/>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類似団体平均と比較すると低い。今後も適正な執行に努める。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15</xdr:row>
      <xdr:rowOff>165862</xdr:rowOff>
    </xdr:to>
    <xdr:cxnSp macro="">
      <xdr:nvCxnSpPr>
        <xdr:cNvPr id="124" name="直線コネクタ 123"/>
        <xdr:cNvCxnSpPr/>
      </xdr:nvCxnSpPr>
      <xdr:spPr>
        <a:xfrm>
          <a:off x="15671800" y="2728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15</xdr:row>
      <xdr:rowOff>156718</xdr:rowOff>
    </xdr:to>
    <xdr:cxnSp macro="">
      <xdr:nvCxnSpPr>
        <xdr:cNvPr id="127" name="直線コネクタ 126"/>
        <xdr:cNvCxnSpPr/>
      </xdr:nvCxnSpPr>
      <xdr:spPr>
        <a:xfrm>
          <a:off x="14782800" y="2682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110998</xdr:rowOff>
    </xdr:to>
    <xdr:cxnSp macro="">
      <xdr:nvCxnSpPr>
        <xdr:cNvPr id="130" name="直線コネクタ 129"/>
        <xdr:cNvCxnSpPr/>
      </xdr:nvCxnSpPr>
      <xdr:spPr>
        <a:xfrm>
          <a:off x="13893800" y="2573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65278</xdr:rowOff>
    </xdr:to>
    <xdr:cxnSp macro="">
      <xdr:nvCxnSpPr>
        <xdr:cNvPr id="133" name="直線コネクタ 132"/>
        <xdr:cNvCxnSpPr/>
      </xdr:nvCxnSpPr>
      <xdr:spPr>
        <a:xfrm flipV="1">
          <a:off x="13004800" y="257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43" name="円/楕円 142"/>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131589</xdr:rowOff>
    </xdr:from>
    <xdr:ext cx="762000" cy="259045"/>
    <xdr:sp macro="" textlink="">
      <xdr:nvSpPr>
        <xdr:cNvPr id="144"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105918</xdr:rowOff>
    </xdr:from>
    <xdr:to>
      <xdr:col>22</xdr:col>
      <xdr:colOff>615950</xdr:colOff>
      <xdr:row>16</xdr:row>
      <xdr:rowOff>36068</xdr:rowOff>
    </xdr:to>
    <xdr:sp macro="" textlink="">
      <xdr:nvSpPr>
        <xdr:cNvPr id="145" name="円/楕円 144"/>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46245</xdr:rowOff>
    </xdr:from>
    <xdr:ext cx="736600" cy="259045"/>
    <xdr:sp macro="" textlink="">
      <xdr:nvSpPr>
        <xdr:cNvPr id="146" name="テキスト ボックス 145"/>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7" name="円/楕円 146"/>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525</xdr:rowOff>
    </xdr:from>
    <xdr:ext cx="762000" cy="259045"/>
    <xdr:sp macro="" textlink="">
      <xdr:nvSpPr>
        <xdr:cNvPr id="148" name="テキスト ボックス 147"/>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9" name="円/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0" name="テキスト ボックス 149"/>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1" name="円/楕円 150"/>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52" name="テキスト ボックス 151"/>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扶助費に係る経常収支比率が類似団体平均を上回り、昨年と比べ増加している。要因として高齢化に伴う社会保障費の増、生活保護費の増などが挙げられる。</a:t>
          </a:r>
          <a:endParaRPr kumimoji="1" lang="en-US" altLang="ja-JP" sz="1300">
            <a:latin typeface="ＭＳ Ｐゴシック"/>
          </a:endParaRPr>
        </a:p>
        <a:p>
          <a:r>
            <a:rPr kumimoji="1" lang="ja-JP" altLang="en-US" sz="1300">
              <a:latin typeface="ＭＳ Ｐゴシック"/>
            </a:rPr>
            <a:t>　今後の上昇を抑制するため健康予防等の対策を行う。</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45357</xdr:rowOff>
    </xdr:to>
    <xdr:cxnSp macro="">
      <xdr:nvCxnSpPr>
        <xdr:cNvPr id="186" name="直線コネクタ 185"/>
        <xdr:cNvCxnSpPr/>
      </xdr:nvCxnSpPr>
      <xdr:spPr>
        <a:xfrm>
          <a:off x="3987800" y="9515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135165</xdr:rowOff>
    </xdr:to>
    <xdr:cxnSp macro="">
      <xdr:nvCxnSpPr>
        <xdr:cNvPr id="189" name="直線コネクタ 188"/>
        <xdr:cNvCxnSpPr/>
      </xdr:nvCxnSpPr>
      <xdr:spPr>
        <a:xfrm flipV="1">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135165</xdr:rowOff>
    </xdr:to>
    <xdr:cxnSp macro="">
      <xdr:nvCxnSpPr>
        <xdr:cNvPr id="192" name="直線コネクタ 191"/>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195" name="直線コネクタ 194"/>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5" name="円/楕円 204"/>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06"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121755</xdr:rowOff>
    </xdr:from>
    <xdr:ext cx="736600" cy="259045"/>
    <xdr:sp macro="" textlink="">
      <xdr:nvSpPr>
        <xdr:cNvPr id="208" name="テキスト ボックス 207"/>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09" name="円/楕円 208"/>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0" name="テキスト ボックス 20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2" name="テキスト ボックス 21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3" name="円/楕円 212"/>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4" name="テキスト ボックス 213"/>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類似団体平均とほぼ同じである。</a:t>
          </a:r>
          <a:endParaRPr kumimoji="1" lang="en-US" altLang="ja-JP" sz="1300">
            <a:latin typeface="ＭＳ Ｐゴシック"/>
          </a:endParaRPr>
        </a:p>
        <a:p>
          <a:r>
            <a:rPr kumimoji="1" lang="ja-JP" altLang="en-US" sz="1300">
              <a:latin typeface="ＭＳ Ｐゴシック"/>
            </a:rPr>
            <a:t>　今後、簡易水道事業、下水道事業施設の維持管理経費、介護保険、後期高齢者医療の繰出金等の増加が見込まれる。</a:t>
          </a:r>
          <a:endParaRPr kumimoji="1" lang="en-US" altLang="ja-JP" sz="1300">
            <a:latin typeface="ＭＳ Ｐゴシック"/>
          </a:endParaRPr>
        </a:p>
        <a:p>
          <a:r>
            <a:rPr kumimoji="1" lang="ja-JP" altLang="en-US" sz="1300">
              <a:latin typeface="ＭＳ Ｐゴシック"/>
            </a:rPr>
            <a:t>　対策として料金体系の適正化、経費の節減を図り、普通会計の負担を減らしていくよう努める。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40132</xdr:rowOff>
    </xdr:to>
    <xdr:cxnSp macro="">
      <xdr:nvCxnSpPr>
        <xdr:cNvPr id="244" name="直線コネクタ 243"/>
        <xdr:cNvCxnSpPr/>
      </xdr:nvCxnSpPr>
      <xdr:spPr>
        <a:xfrm>
          <a:off x="15671800" y="9581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55</xdr:row>
      <xdr:rowOff>152146</xdr:rowOff>
    </xdr:to>
    <xdr:cxnSp macro="">
      <xdr:nvCxnSpPr>
        <xdr:cNvPr id="247" name="直線コネクタ 246"/>
        <xdr:cNvCxnSpPr/>
      </xdr:nvCxnSpPr>
      <xdr:spPr>
        <a:xfrm>
          <a:off x="14782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85852</xdr:rowOff>
    </xdr:to>
    <xdr:cxnSp macro="">
      <xdr:nvCxnSpPr>
        <xdr:cNvPr id="250" name="直線コネクタ 249"/>
        <xdr:cNvCxnSpPr/>
      </xdr:nvCxnSpPr>
      <xdr:spPr>
        <a:xfrm flipV="1">
          <a:off x="13893800" y="95818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104140</xdr:rowOff>
    </xdr:to>
    <xdr:cxnSp macro="">
      <xdr:nvCxnSpPr>
        <xdr:cNvPr id="253" name="直線コネクタ 252"/>
        <xdr:cNvCxnSpPr/>
      </xdr:nvCxnSpPr>
      <xdr:spPr>
        <a:xfrm flipV="1">
          <a:off x="13004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160782</xdr:rowOff>
    </xdr:from>
    <xdr:to>
      <xdr:col>24</xdr:col>
      <xdr:colOff>82550</xdr:colOff>
      <xdr:row>56</xdr:row>
      <xdr:rowOff>90932</xdr:rowOff>
    </xdr:to>
    <xdr:sp macro="" textlink="">
      <xdr:nvSpPr>
        <xdr:cNvPr id="263" name="円/楕円 262"/>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5859</xdr:rowOff>
    </xdr:from>
    <xdr:ext cx="762000" cy="259045"/>
    <xdr:sp macro="" textlink="">
      <xdr:nvSpPr>
        <xdr:cNvPr id="264" name="その他該当値テキスト"/>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5" name="円/楕円 264"/>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6" name="テキスト ボックス 265"/>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7" name="円/楕円 266"/>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8" name="テキスト ボックス 267"/>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69" name="円/楕円 268"/>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70" name="テキスト ボックス 269"/>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1" name="円/楕円 270"/>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2" name="テキスト ボックス 271"/>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類似団体平均とほぼ同じであるが、一部事務組合への負担金が多額であり、今後増加の見込である。一部事務組合においても、財政の健全化に努めている状況である。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131572</xdr:rowOff>
    </xdr:to>
    <xdr:cxnSp macro="">
      <xdr:nvCxnSpPr>
        <xdr:cNvPr id="302" name="直線コネクタ 301"/>
        <xdr:cNvCxnSpPr/>
      </xdr:nvCxnSpPr>
      <xdr:spPr>
        <a:xfrm flipV="1">
          <a:off x="15671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159004</xdr:rowOff>
    </xdr:to>
    <xdr:cxnSp macro="">
      <xdr:nvCxnSpPr>
        <xdr:cNvPr id="305" name="直線コネクタ 304"/>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36</xdr:row>
      <xdr:rowOff>159004</xdr:rowOff>
    </xdr:to>
    <xdr:cxnSp macro="">
      <xdr:nvCxnSpPr>
        <xdr:cNvPr id="308" name="直線コネクタ 307"/>
        <xdr:cNvCxnSpPr/>
      </xdr:nvCxnSpPr>
      <xdr:spPr>
        <a:xfrm>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10414</xdr:rowOff>
    </xdr:to>
    <xdr:cxnSp macro="">
      <xdr:nvCxnSpPr>
        <xdr:cNvPr id="311" name="直線コネクタ 310"/>
        <xdr:cNvCxnSpPr/>
      </xdr:nvCxnSpPr>
      <xdr:spPr>
        <a:xfrm flipV="1">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1" name="円/楕円 320"/>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2"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3" name="円/楕円 322"/>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4" name="テキスト ボックス 32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5" name="円/楕円 324"/>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6" name="テキスト ボックス 325"/>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7" name="円/楕円 326"/>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28" name="テキスト ボックス 327"/>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29" name="円/楕円 328"/>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0" name="テキスト ボックス 32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単年度で多額の借入を行った案件の償還は完済してきているが、なお高い状態である。また、公営企業、一部事務組合の公債費類似経費をあわせると負担は重いものになっている。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今後も、財政状況と適切に見極めるとともに、新規地方債発行を抑制することとしている。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129287</xdr:rowOff>
    </xdr:to>
    <xdr:cxnSp macro="">
      <xdr:nvCxnSpPr>
        <xdr:cNvPr id="361" name="直線コネクタ 360"/>
        <xdr:cNvCxnSpPr/>
      </xdr:nvCxnSpPr>
      <xdr:spPr>
        <a:xfrm flipV="1">
          <a:off x="3987800" y="132394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140715</xdr:rowOff>
    </xdr:to>
    <xdr:cxnSp macro="">
      <xdr:nvCxnSpPr>
        <xdr:cNvPr id="364" name="直線コネクタ 363"/>
        <xdr:cNvCxnSpPr/>
      </xdr:nvCxnSpPr>
      <xdr:spPr>
        <a:xfrm flipV="1">
          <a:off x="3098800" y="13330937"/>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140715</xdr:rowOff>
    </xdr:to>
    <xdr:cxnSp macro="">
      <xdr:nvCxnSpPr>
        <xdr:cNvPr id="367" name="直線コネクタ 366"/>
        <xdr:cNvCxnSpPr/>
      </xdr:nvCxnSpPr>
      <xdr:spPr>
        <a:xfrm>
          <a:off x="2209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79</xdr:row>
      <xdr:rowOff>152146</xdr:rowOff>
    </xdr:to>
    <xdr:cxnSp macro="">
      <xdr:nvCxnSpPr>
        <xdr:cNvPr id="370" name="直線コネクタ 369"/>
        <xdr:cNvCxnSpPr/>
      </xdr:nvCxnSpPr>
      <xdr:spPr>
        <a:xfrm flipV="1">
          <a:off x="1320800" y="135046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130573</xdr:rowOff>
    </xdr:from>
    <xdr:ext cx="762000" cy="259045"/>
    <xdr:sp macro="" textlink="">
      <xdr:nvSpPr>
        <xdr:cNvPr id="381" name="公債費該当値テキスト"/>
        <xdr:cNvSpPr txBox="1"/>
      </xdr:nvSpPr>
      <xdr:spPr>
        <a:xfrm>
          <a:off x="4914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2" name="円/楕円 381"/>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164864</xdr:rowOff>
    </xdr:from>
    <xdr:ext cx="736600" cy="259045"/>
    <xdr:sp macro="" textlink="">
      <xdr:nvSpPr>
        <xdr:cNvPr id="383" name="テキスト ボックス 382"/>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4" name="円/楕円 383"/>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5" name="テキスト ボックス 384"/>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86" name="円/楕円 385"/>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87" name="テキスト ボックス 386"/>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88" name="円/楕円 387"/>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89" name="テキスト ボックス 388"/>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類似団体平均と大きな乖離はないが、今後も事務事業の見直しなど経費の節減を図り財政の健全化に努める。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75</xdr:row>
      <xdr:rowOff>138430</xdr:rowOff>
    </xdr:to>
    <xdr:cxnSp macro="">
      <xdr:nvCxnSpPr>
        <xdr:cNvPr id="420" name="直線コネクタ 419"/>
        <xdr:cNvCxnSpPr/>
      </xdr:nvCxnSpPr>
      <xdr:spPr>
        <a:xfrm>
          <a:off x="15671800" y="12992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75</xdr:row>
      <xdr:rowOff>149861</xdr:rowOff>
    </xdr:to>
    <xdr:cxnSp macro="">
      <xdr:nvCxnSpPr>
        <xdr:cNvPr id="423" name="直線コネクタ 422"/>
        <xdr:cNvCxnSpPr/>
      </xdr:nvCxnSpPr>
      <xdr:spPr>
        <a:xfrm flipV="1">
          <a:off x="14782800" y="129926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75</xdr:row>
      <xdr:rowOff>149861</xdr:rowOff>
    </xdr:to>
    <xdr:cxnSp macro="">
      <xdr:nvCxnSpPr>
        <xdr:cNvPr id="426" name="直線コネクタ 425"/>
        <xdr:cNvCxnSpPr/>
      </xdr:nvCxnSpPr>
      <xdr:spPr>
        <a:xfrm>
          <a:off x="13893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10413</xdr:rowOff>
    </xdr:to>
    <xdr:cxnSp macro="">
      <xdr:nvCxnSpPr>
        <xdr:cNvPr id="429" name="直線コネクタ 428"/>
        <xdr:cNvCxnSpPr/>
      </xdr:nvCxnSpPr>
      <xdr:spPr>
        <a:xfrm flipV="1">
          <a:off x="13004800" y="1298575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39" name="円/楕円 43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1" name="円/楕円 440"/>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42" name="テキスト ボックス 441"/>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3" name="円/楕円 442"/>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4" name="テキスト ボックス 443"/>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45" name="円/楕円 444"/>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162577</xdr:rowOff>
    </xdr:from>
    <xdr:ext cx="762000" cy="259045"/>
    <xdr:sp macro="" textlink="">
      <xdr:nvSpPr>
        <xdr:cNvPr id="446" name="テキスト ボックス 445"/>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131064</xdr:rowOff>
    </xdr:from>
    <xdr:to>
      <xdr:col>19</xdr:col>
      <xdr:colOff>6350</xdr:colOff>
      <xdr:row>76</xdr:row>
      <xdr:rowOff>61215</xdr:rowOff>
    </xdr:to>
    <xdr:sp macro="" textlink="">
      <xdr:nvSpPr>
        <xdr:cNvPr id="447" name="円/楕円 446"/>
        <xdr:cNvSpPr/>
      </xdr:nvSpPr>
      <xdr:spPr>
        <a:xfrm>
          <a:off x="12954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45990</xdr:rowOff>
    </xdr:from>
    <xdr:ext cx="762000" cy="259045"/>
    <xdr:sp macro="" textlink="">
      <xdr:nvSpPr>
        <xdr:cNvPr id="448" name="テキスト ボックス 447"/>
        <xdr:cNvSpPr txBox="1"/>
      </xdr:nvSpPr>
      <xdr:spPr>
        <a:xfrm>
          <a:off x="12623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鳥取県江府町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103961</xdr:rowOff>
    </xdr:from>
    <xdr:to>
      <xdr:col>4</xdr:col>
      <xdr:colOff>1117600</xdr:colOff>
      <xdr:row>18</xdr:row>
      <xdr:rowOff>122498</xdr:rowOff>
    </xdr:to>
    <xdr:cxnSp macro="">
      <xdr:nvCxnSpPr>
        <xdr:cNvPr id="52" name="直線コネクタ 51"/>
        <xdr:cNvCxnSpPr/>
      </xdr:nvCxnSpPr>
      <xdr:spPr bwMode="auto">
        <a:xfrm flipV="1">
          <a:off x="5003800" y="3237686"/>
          <a:ext cx="647700" cy="1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122498</xdr:rowOff>
    </xdr:from>
    <xdr:to>
      <xdr:col>4</xdr:col>
      <xdr:colOff>469900</xdr:colOff>
      <xdr:row>18</xdr:row>
      <xdr:rowOff>149927</xdr:rowOff>
    </xdr:to>
    <xdr:cxnSp macro="">
      <xdr:nvCxnSpPr>
        <xdr:cNvPr id="55" name="直線コネクタ 54"/>
        <xdr:cNvCxnSpPr/>
      </xdr:nvCxnSpPr>
      <xdr:spPr bwMode="auto">
        <a:xfrm flipV="1">
          <a:off x="4305300" y="3256223"/>
          <a:ext cx="698500" cy="2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149927</xdr:rowOff>
    </xdr:from>
    <xdr:to>
      <xdr:col>3</xdr:col>
      <xdr:colOff>904875</xdr:colOff>
      <xdr:row>18</xdr:row>
      <xdr:rowOff>169083</xdr:rowOff>
    </xdr:to>
    <xdr:cxnSp macro="">
      <xdr:nvCxnSpPr>
        <xdr:cNvPr id="58" name="直線コネクタ 57"/>
        <xdr:cNvCxnSpPr/>
      </xdr:nvCxnSpPr>
      <xdr:spPr bwMode="auto">
        <a:xfrm flipV="1">
          <a:off x="3606800" y="3283652"/>
          <a:ext cx="698500" cy="1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169083</xdr:rowOff>
    </xdr:from>
    <xdr:to>
      <xdr:col>3</xdr:col>
      <xdr:colOff>206375</xdr:colOff>
      <xdr:row>19</xdr:row>
      <xdr:rowOff>31900</xdr:rowOff>
    </xdr:to>
    <xdr:cxnSp macro="">
      <xdr:nvCxnSpPr>
        <xdr:cNvPr id="61" name="直線コネクタ 60"/>
        <xdr:cNvCxnSpPr/>
      </xdr:nvCxnSpPr>
      <xdr:spPr bwMode="auto">
        <a:xfrm flipV="1">
          <a:off x="2908300" y="3302808"/>
          <a:ext cx="6985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53161</xdr:rowOff>
    </xdr:from>
    <xdr:to>
      <xdr:col>5</xdr:col>
      <xdr:colOff>34925</xdr:colOff>
      <xdr:row>18</xdr:row>
      <xdr:rowOff>154761</xdr:rowOff>
    </xdr:to>
    <xdr:sp macro="" textlink="">
      <xdr:nvSpPr>
        <xdr:cNvPr id="71" name="円/楕円 70"/>
        <xdr:cNvSpPr/>
      </xdr:nvSpPr>
      <xdr:spPr bwMode="auto">
        <a:xfrm>
          <a:off x="5600700" y="3186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25238</xdr:rowOff>
    </xdr:from>
    <xdr:ext cx="762000" cy="259045"/>
    <xdr:sp macro="" textlink="">
      <xdr:nvSpPr>
        <xdr:cNvPr id="72" name="人口1人当たり決算額の推移該当値テキスト130"/>
        <xdr:cNvSpPr txBox="1"/>
      </xdr:nvSpPr>
      <xdr:spPr>
        <a:xfrm>
          <a:off x="5740400" y="315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214,138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71698</xdr:rowOff>
    </xdr:from>
    <xdr:to>
      <xdr:col>4</xdr:col>
      <xdr:colOff>520700</xdr:colOff>
      <xdr:row>19</xdr:row>
      <xdr:rowOff>1848</xdr:rowOff>
    </xdr:to>
    <xdr:sp macro="" textlink="">
      <xdr:nvSpPr>
        <xdr:cNvPr id="73" name="円/楕円 72"/>
        <xdr:cNvSpPr/>
      </xdr:nvSpPr>
      <xdr:spPr bwMode="auto">
        <a:xfrm>
          <a:off x="4953000" y="320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158075</xdr:rowOff>
    </xdr:from>
    <xdr:ext cx="736600" cy="259045"/>
    <xdr:sp macro="" textlink="">
      <xdr:nvSpPr>
        <xdr:cNvPr id="74" name="テキスト ボックス 73"/>
        <xdr:cNvSpPr txBox="1"/>
      </xdr:nvSpPr>
      <xdr:spPr>
        <a:xfrm>
          <a:off x="4622800" y="329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99126</xdr:rowOff>
    </xdr:from>
    <xdr:to>
      <xdr:col>3</xdr:col>
      <xdr:colOff>955675</xdr:colOff>
      <xdr:row>19</xdr:row>
      <xdr:rowOff>29277</xdr:rowOff>
    </xdr:to>
    <xdr:sp macro="" textlink="">
      <xdr:nvSpPr>
        <xdr:cNvPr id="75" name="円/楕円 74"/>
        <xdr:cNvSpPr/>
      </xdr:nvSpPr>
      <xdr:spPr bwMode="auto">
        <a:xfrm>
          <a:off x="4254500" y="32328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14054</xdr:rowOff>
    </xdr:from>
    <xdr:ext cx="762000" cy="259045"/>
    <xdr:sp macro="" textlink="">
      <xdr:nvSpPr>
        <xdr:cNvPr id="76" name="テキスト ボックス 75"/>
        <xdr:cNvSpPr txBox="1"/>
      </xdr:nvSpPr>
      <xdr:spPr>
        <a:xfrm>
          <a:off x="3924300" y="33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118283</xdr:rowOff>
    </xdr:from>
    <xdr:to>
      <xdr:col>3</xdr:col>
      <xdr:colOff>257175</xdr:colOff>
      <xdr:row>19</xdr:row>
      <xdr:rowOff>48433</xdr:rowOff>
    </xdr:to>
    <xdr:sp macro="" textlink="">
      <xdr:nvSpPr>
        <xdr:cNvPr id="77" name="円/楕円 76"/>
        <xdr:cNvSpPr/>
      </xdr:nvSpPr>
      <xdr:spPr bwMode="auto">
        <a:xfrm>
          <a:off x="3556000" y="325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33210</xdr:rowOff>
    </xdr:from>
    <xdr:ext cx="762000" cy="259045"/>
    <xdr:sp macro="" textlink="">
      <xdr:nvSpPr>
        <xdr:cNvPr id="78" name="テキスト ボックス 77"/>
        <xdr:cNvSpPr txBox="1"/>
      </xdr:nvSpPr>
      <xdr:spPr>
        <a:xfrm>
          <a:off x="3225800" y="33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152550</xdr:rowOff>
    </xdr:from>
    <xdr:to>
      <xdr:col>2</xdr:col>
      <xdr:colOff>692150</xdr:colOff>
      <xdr:row>19</xdr:row>
      <xdr:rowOff>82700</xdr:rowOff>
    </xdr:to>
    <xdr:sp macro="" textlink="">
      <xdr:nvSpPr>
        <xdr:cNvPr id="79" name="円/楕円 78"/>
        <xdr:cNvSpPr/>
      </xdr:nvSpPr>
      <xdr:spPr bwMode="auto">
        <a:xfrm>
          <a:off x="2857500" y="328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67477</xdr:rowOff>
    </xdr:from>
    <xdr:ext cx="762000" cy="259045"/>
    <xdr:sp macro="" textlink="">
      <xdr:nvSpPr>
        <xdr:cNvPr id="80" name="テキスト ボックス 79"/>
        <xdr:cNvSpPr txBox="1"/>
      </xdr:nvSpPr>
      <xdr:spPr>
        <a:xfrm>
          <a:off x="2527300" y="337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338061</xdr:rowOff>
    </xdr:from>
    <xdr:to>
      <xdr:col>4</xdr:col>
      <xdr:colOff>1117600</xdr:colOff>
      <xdr:row>36</xdr:row>
      <xdr:rowOff>15775</xdr:rowOff>
    </xdr:to>
    <xdr:cxnSp macro="">
      <xdr:nvCxnSpPr>
        <xdr:cNvPr id="110" name="直線コネクタ 109"/>
        <xdr:cNvCxnSpPr/>
      </xdr:nvCxnSpPr>
      <xdr:spPr bwMode="auto">
        <a:xfrm>
          <a:off x="5003800" y="6948411"/>
          <a:ext cx="647700" cy="2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265795</xdr:rowOff>
    </xdr:from>
    <xdr:to>
      <xdr:col>4</xdr:col>
      <xdr:colOff>469900</xdr:colOff>
      <xdr:row>35</xdr:row>
      <xdr:rowOff>338061</xdr:rowOff>
    </xdr:to>
    <xdr:cxnSp macro="">
      <xdr:nvCxnSpPr>
        <xdr:cNvPr id="113" name="直線コネクタ 112"/>
        <xdr:cNvCxnSpPr/>
      </xdr:nvCxnSpPr>
      <xdr:spPr bwMode="auto">
        <a:xfrm>
          <a:off x="4305300" y="6876145"/>
          <a:ext cx="698500" cy="7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235036</xdr:rowOff>
    </xdr:from>
    <xdr:to>
      <xdr:col>3</xdr:col>
      <xdr:colOff>904875</xdr:colOff>
      <xdr:row>35</xdr:row>
      <xdr:rowOff>265795</xdr:rowOff>
    </xdr:to>
    <xdr:cxnSp macro="">
      <xdr:nvCxnSpPr>
        <xdr:cNvPr id="116" name="直線コネクタ 115"/>
        <xdr:cNvCxnSpPr/>
      </xdr:nvCxnSpPr>
      <xdr:spPr bwMode="auto">
        <a:xfrm>
          <a:off x="3606800" y="6845386"/>
          <a:ext cx="698500" cy="3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178086</xdr:rowOff>
    </xdr:from>
    <xdr:to>
      <xdr:col>3</xdr:col>
      <xdr:colOff>206375</xdr:colOff>
      <xdr:row>35</xdr:row>
      <xdr:rowOff>235036</xdr:rowOff>
    </xdr:to>
    <xdr:cxnSp macro="">
      <xdr:nvCxnSpPr>
        <xdr:cNvPr id="119" name="直線コネクタ 118"/>
        <xdr:cNvCxnSpPr/>
      </xdr:nvCxnSpPr>
      <xdr:spPr bwMode="auto">
        <a:xfrm>
          <a:off x="2908300" y="6788436"/>
          <a:ext cx="698500" cy="5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307875</xdr:rowOff>
    </xdr:from>
    <xdr:to>
      <xdr:col>5</xdr:col>
      <xdr:colOff>34925</xdr:colOff>
      <xdr:row>36</xdr:row>
      <xdr:rowOff>66575</xdr:rowOff>
    </xdr:to>
    <xdr:sp macro="" textlink="">
      <xdr:nvSpPr>
        <xdr:cNvPr id="129" name="円/楕円 128"/>
        <xdr:cNvSpPr/>
      </xdr:nvSpPr>
      <xdr:spPr bwMode="auto">
        <a:xfrm>
          <a:off x="5600700" y="691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152952</xdr:rowOff>
    </xdr:from>
    <xdr:ext cx="762000" cy="259045"/>
    <xdr:sp macro="" textlink="">
      <xdr:nvSpPr>
        <xdr:cNvPr id="130" name="人口1人当たり決算額の推移該当値テキスト445"/>
        <xdr:cNvSpPr txBox="1"/>
      </xdr:nvSpPr>
      <xdr:spPr>
        <a:xfrm>
          <a:off x="5740400" y="67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287261</xdr:rowOff>
    </xdr:from>
    <xdr:to>
      <xdr:col>4</xdr:col>
      <xdr:colOff>520700</xdr:colOff>
      <xdr:row>36</xdr:row>
      <xdr:rowOff>45961</xdr:rowOff>
    </xdr:to>
    <xdr:sp macro="" textlink="">
      <xdr:nvSpPr>
        <xdr:cNvPr id="131" name="円/楕円 130"/>
        <xdr:cNvSpPr/>
      </xdr:nvSpPr>
      <xdr:spPr bwMode="auto">
        <a:xfrm>
          <a:off x="4953000" y="689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56138</xdr:rowOff>
    </xdr:from>
    <xdr:ext cx="736600" cy="259045"/>
    <xdr:sp macro="" textlink="">
      <xdr:nvSpPr>
        <xdr:cNvPr id="132" name="テキスト ボックス 131"/>
        <xdr:cNvSpPr txBox="1"/>
      </xdr:nvSpPr>
      <xdr:spPr>
        <a:xfrm>
          <a:off x="4622800" y="666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214995</xdr:rowOff>
    </xdr:from>
    <xdr:to>
      <xdr:col>3</xdr:col>
      <xdr:colOff>955675</xdr:colOff>
      <xdr:row>35</xdr:row>
      <xdr:rowOff>316595</xdr:rowOff>
    </xdr:to>
    <xdr:sp macro="" textlink="">
      <xdr:nvSpPr>
        <xdr:cNvPr id="133" name="円/楕円 132"/>
        <xdr:cNvSpPr/>
      </xdr:nvSpPr>
      <xdr:spPr bwMode="auto">
        <a:xfrm>
          <a:off x="4254500" y="682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326772</xdr:rowOff>
    </xdr:from>
    <xdr:ext cx="762000" cy="259045"/>
    <xdr:sp macro="" textlink="">
      <xdr:nvSpPr>
        <xdr:cNvPr id="134" name="テキスト ボックス 133"/>
        <xdr:cNvSpPr txBox="1"/>
      </xdr:nvSpPr>
      <xdr:spPr>
        <a:xfrm>
          <a:off x="3924300" y="659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184236</xdr:rowOff>
    </xdr:from>
    <xdr:to>
      <xdr:col>3</xdr:col>
      <xdr:colOff>257175</xdr:colOff>
      <xdr:row>35</xdr:row>
      <xdr:rowOff>285836</xdr:rowOff>
    </xdr:to>
    <xdr:sp macro="" textlink="">
      <xdr:nvSpPr>
        <xdr:cNvPr id="135" name="円/楕円 134"/>
        <xdr:cNvSpPr/>
      </xdr:nvSpPr>
      <xdr:spPr bwMode="auto">
        <a:xfrm>
          <a:off x="3556000" y="679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296013</xdr:rowOff>
    </xdr:from>
    <xdr:ext cx="762000" cy="259045"/>
    <xdr:sp macro="" textlink="">
      <xdr:nvSpPr>
        <xdr:cNvPr id="136" name="テキスト ボックス 135"/>
        <xdr:cNvSpPr txBox="1"/>
      </xdr:nvSpPr>
      <xdr:spPr>
        <a:xfrm>
          <a:off x="3225800" y="65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127286</xdr:rowOff>
    </xdr:from>
    <xdr:to>
      <xdr:col>2</xdr:col>
      <xdr:colOff>692150</xdr:colOff>
      <xdr:row>35</xdr:row>
      <xdr:rowOff>228886</xdr:rowOff>
    </xdr:to>
    <xdr:sp macro="" textlink="">
      <xdr:nvSpPr>
        <xdr:cNvPr id="137" name="円/楕円 136"/>
        <xdr:cNvSpPr/>
      </xdr:nvSpPr>
      <xdr:spPr bwMode="auto">
        <a:xfrm>
          <a:off x="2857500" y="673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239063</xdr:rowOff>
    </xdr:from>
    <xdr:ext cx="762000" cy="259045"/>
    <xdr:sp macro="" textlink="">
      <xdr:nvSpPr>
        <xdr:cNvPr id="138" name="テキスト ボックス 137"/>
        <xdr:cNvSpPr txBox="1"/>
      </xdr:nvSpPr>
      <xdr:spPr>
        <a:xfrm>
          <a:off x="2527300" y="650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実質収支は経費の節減などで標準財政規模に対する比率は上昇した。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また、経費節減したことで、財政調整基金に積み立てを行うことができた。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赤字会計はないが、公営企業等の会計へ多額の繰入をしている。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今後発生する大規模改修に対し、計画的な維持補修を行うことでコストの軽減を図るよう努め、普通会計への負担軽減を図る。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今後は校舎建設等の大規模事業による借入の影響で一時的に上昇が見込まれるが、徐々に減少していく予定である。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新規債発行については、財政状況を見極めながら適正に管理していかなければならない。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校舎建設等の起債借入、一部事務組合の施設改修に伴う負担の増により昨年度と比べ増加している。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将来負担のためにも基金等の確保が重要である。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4915502</v>
      </c>
      <c r="BO4" s="379"/>
      <c r="BP4" s="379"/>
      <c r="BQ4" s="379"/>
      <c r="BR4" s="379"/>
      <c r="BS4" s="379"/>
      <c r="BT4" s="379"/>
      <c r="BU4" s="380"/>
      <c r="BV4" s="378">
        <v>3522344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7.5</v>
      </c>
      <c r="CU4" s="554"/>
      <c r="CV4" s="554"/>
      <c r="CW4" s="554"/>
      <c r="CX4" s="554"/>
      <c r="CY4" s="554"/>
      <c r="CZ4" s="554"/>
      <c r="DA4" s="555"/>
      <c r="DB4" s="553">
        <v>6.4</v>
      </c>
      <c r="DC4" s="554"/>
      <c r="DD4" s="554"/>
      <c r="DE4" s="554"/>
      <c r="DF4" s="554"/>
      <c r="DG4" s="554"/>
      <c r="DH4" s="554"/>
      <c r="DI4" s="555"/>
      <c r="DJ4" s="137"/>
      <c r="DK4" s="137"/>
      <c r="DL4" s="137"/>
      <c r="DM4" s="137"/>
      <c r="DN4" s="137"/>
      <c r="DO4" s="137"/>
    </row>
    <row r="5" spans="1:119" ht="18.75" customHeight="1" x14ac:dyDescent="0.15">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4730225</v>
      </c>
      <c r="BO5" s="384"/>
      <c r="BP5" s="384"/>
      <c r="BQ5" s="384"/>
      <c r="BR5" s="384"/>
      <c r="BS5" s="384"/>
      <c r="BT5" s="384"/>
      <c r="BU5" s="385"/>
      <c r="BV5" s="383">
        <v>3367101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82.3</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x14ac:dyDescent="0.15">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185277</v>
      </c>
      <c r="BO6" s="384"/>
      <c r="BP6" s="384"/>
      <c r="BQ6" s="384"/>
      <c r="BR6" s="384"/>
      <c r="BS6" s="384"/>
      <c r="BT6" s="384"/>
      <c r="BU6" s="385"/>
      <c r="BV6" s="383">
        <v>155243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87.4</v>
      </c>
      <c r="CU6" s="528"/>
      <c r="CV6" s="528"/>
      <c r="CW6" s="528"/>
      <c r="CX6" s="528"/>
      <c r="CY6" s="528"/>
      <c r="CZ6" s="528"/>
      <c r="DA6" s="529"/>
      <c r="DB6" s="527">
        <v>89.3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27594</v>
      </c>
      <c r="BO7" s="384"/>
      <c r="BP7" s="384"/>
      <c r="BQ7" s="384"/>
      <c r="BR7" s="384"/>
      <c r="BS7" s="384"/>
      <c r="BT7" s="384"/>
      <c r="BU7" s="385"/>
      <c r="BV7" s="383">
        <v>13906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2114521</v>
      </c>
      <c r="CU7" s="384"/>
      <c r="CV7" s="384"/>
      <c r="CW7" s="384"/>
      <c r="CX7" s="384"/>
      <c r="CY7" s="384"/>
      <c r="CZ7" s="384"/>
      <c r="DA7" s="385"/>
      <c r="DB7" s="383">
        <v>2218368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157683</v>
      </c>
      <c r="BO8" s="384"/>
      <c r="BP8" s="384"/>
      <c r="BQ8" s="384"/>
      <c r="BR8" s="384"/>
      <c r="BS8" s="384"/>
      <c r="BT8" s="384"/>
      <c r="BU8" s="385"/>
      <c r="BV8" s="383">
        <v>141337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3379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16346</v>
      </c>
      <c r="BO9" s="384"/>
      <c r="BP9" s="384"/>
      <c r="BQ9" s="384"/>
      <c r="BR9" s="384"/>
      <c r="BS9" s="384"/>
      <c r="BT9" s="384"/>
      <c r="BU9" s="385"/>
      <c r="BV9" s="383">
        <v>-30710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3643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51404</v>
      </c>
      <c r="BO10" s="384"/>
      <c r="BP10" s="384"/>
      <c r="BQ10" s="384"/>
      <c r="BR10" s="384"/>
      <c r="BS10" s="384"/>
      <c r="BT10" s="384"/>
      <c r="BU10" s="385"/>
      <c r="BV10" s="383">
        <v>253179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1716</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3294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3287</v>
      </c>
      <c r="S13" s="483"/>
      <c r="T13" s="483"/>
      <c r="U13" s="483"/>
      <c r="V13" s="484"/>
      <c r="W13" s="470" t="s">
        <v>124</v>
      </c>
      <c r="X13" s="398"/>
      <c r="Y13" s="398"/>
      <c r="Z13" s="398"/>
      <c r="AA13" s="398"/>
      <c r="AB13" s="399"/>
      <c r="AC13" s="359">
        <v>518</v>
      </c>
      <c r="AD13" s="360"/>
      <c r="AE13" s="360"/>
      <c r="AF13" s="360"/>
      <c r="AG13" s="361"/>
      <c r="AH13" s="359">
        <v>533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69466</v>
      </c>
      <c r="BO13" s="384"/>
      <c r="BP13" s="384"/>
      <c r="BQ13" s="384"/>
      <c r="BR13" s="384"/>
      <c r="BS13" s="384"/>
      <c r="BT13" s="384"/>
      <c r="BU13" s="385"/>
      <c r="BV13" s="383">
        <v>222469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15.4</v>
      </c>
      <c r="CU13" s="354"/>
      <c r="CV13" s="354"/>
      <c r="CW13" s="354"/>
      <c r="CX13" s="354"/>
      <c r="CY13" s="354"/>
      <c r="CZ13" s="354"/>
      <c r="DA13" s="355"/>
      <c r="DB13" s="353">
        <v>17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3353</v>
      </c>
      <c r="S14" s="483"/>
      <c r="T14" s="483"/>
      <c r="U14" s="483"/>
      <c r="V14" s="484"/>
      <c r="W14" s="485"/>
      <c r="X14" s="401"/>
      <c r="Y14" s="401"/>
      <c r="Z14" s="401"/>
      <c r="AA14" s="401"/>
      <c r="AB14" s="402"/>
      <c r="AC14" s="475">
        <v>29.7</v>
      </c>
      <c r="AD14" s="476"/>
      <c r="AE14" s="476"/>
      <c r="AF14" s="476"/>
      <c r="AG14" s="477"/>
      <c r="AH14" s="475">
        <v>27.8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80.5</v>
      </c>
      <c r="CU14" s="454"/>
      <c r="CV14" s="454"/>
      <c r="CW14" s="454"/>
      <c r="CX14" s="454"/>
      <c r="CY14" s="454"/>
      <c r="CZ14" s="454"/>
      <c r="DA14" s="455"/>
      <c r="DB14" s="486">
        <v>66.8</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3345</v>
      </c>
      <c r="S15" s="483"/>
      <c r="T15" s="483"/>
      <c r="U15" s="483"/>
      <c r="V15" s="484"/>
      <c r="W15" s="470" t="s">
        <v>131</v>
      </c>
      <c r="X15" s="398"/>
      <c r="Y15" s="398"/>
      <c r="Z15" s="398"/>
      <c r="AA15" s="398"/>
      <c r="AB15" s="399"/>
      <c r="AC15" s="359">
        <v>334</v>
      </c>
      <c r="AD15" s="360"/>
      <c r="AE15" s="360"/>
      <c r="AF15" s="360"/>
      <c r="AG15" s="361"/>
      <c r="AH15" s="359">
        <v>468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621331</v>
      </c>
      <c r="BO15" s="379"/>
      <c r="BP15" s="379"/>
      <c r="BQ15" s="379"/>
      <c r="BR15" s="379"/>
      <c r="BS15" s="379"/>
      <c r="BT15" s="379"/>
      <c r="BU15" s="380"/>
      <c r="BV15" s="378">
        <v>641979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19.100000000000001</v>
      </c>
      <c r="AD16" s="476"/>
      <c r="AE16" s="476"/>
      <c r="AF16" s="476"/>
      <c r="AG16" s="477"/>
      <c r="AH16" s="475">
        <v>24.4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1794136</v>
      </c>
      <c r="BO16" s="384"/>
      <c r="BP16" s="384"/>
      <c r="BQ16" s="384"/>
      <c r="BR16" s="384"/>
      <c r="BS16" s="384"/>
      <c r="BT16" s="384"/>
      <c r="BU16" s="385"/>
      <c r="BV16" s="383">
        <v>1884974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8"/>
      <c r="Y17" s="398"/>
      <c r="Z17" s="398"/>
      <c r="AA17" s="398"/>
      <c r="AB17" s="399"/>
      <c r="AC17" s="359">
        <v>894</v>
      </c>
      <c r="AD17" s="360"/>
      <c r="AE17" s="360"/>
      <c r="AF17" s="360"/>
      <c r="AG17" s="361"/>
      <c r="AH17" s="359">
        <v>915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812464</v>
      </c>
      <c r="BO17" s="384"/>
      <c r="BP17" s="384"/>
      <c r="BQ17" s="384"/>
      <c r="BR17" s="384"/>
      <c r="BS17" s="384"/>
      <c r="BT17" s="384"/>
      <c r="BU17" s="385"/>
      <c r="BV17" s="383">
        <v>838962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124.66</v>
      </c>
      <c r="M18" s="446"/>
      <c r="N18" s="446"/>
      <c r="O18" s="446"/>
      <c r="P18" s="446"/>
      <c r="Q18" s="446"/>
      <c r="R18" s="447"/>
      <c r="S18" s="447"/>
      <c r="T18" s="447"/>
      <c r="U18" s="447"/>
      <c r="V18" s="448"/>
      <c r="W18" s="462"/>
      <c r="X18" s="463"/>
      <c r="Y18" s="463"/>
      <c r="Z18" s="463"/>
      <c r="AA18" s="463"/>
      <c r="AB18" s="471"/>
      <c r="AC18" s="347">
        <v>51.2</v>
      </c>
      <c r="AD18" s="348"/>
      <c r="AE18" s="348"/>
      <c r="AF18" s="348"/>
      <c r="AG18" s="449"/>
      <c r="AH18" s="347">
        <v>47.7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1824057</v>
      </c>
      <c r="BO18" s="384"/>
      <c r="BP18" s="384"/>
      <c r="BQ18" s="384"/>
      <c r="BR18" s="384"/>
      <c r="BS18" s="384"/>
      <c r="BT18" s="384"/>
      <c r="BU18" s="385"/>
      <c r="BV18" s="383">
        <v>1935773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3194011</v>
      </c>
      <c r="BO19" s="384"/>
      <c r="BP19" s="384"/>
      <c r="BQ19" s="384"/>
      <c r="BR19" s="384"/>
      <c r="BS19" s="384"/>
      <c r="BT19" s="384"/>
      <c r="BU19" s="385"/>
      <c r="BV19" s="383">
        <v>2726512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1074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3809400</v>
      </c>
      <c r="BO23" s="384"/>
      <c r="BP23" s="384"/>
      <c r="BQ23" s="384"/>
      <c r="BR23" s="384"/>
      <c r="BS23" s="384"/>
      <c r="BT23" s="384"/>
      <c r="BU23" s="385"/>
      <c r="BV23" s="383">
        <v>3815257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7110</v>
      </c>
      <c r="R24" s="360"/>
      <c r="S24" s="360"/>
      <c r="T24" s="360"/>
      <c r="U24" s="360"/>
      <c r="V24" s="361"/>
      <c r="W24" s="427"/>
      <c r="X24" s="418"/>
      <c r="Y24" s="419"/>
      <c r="Z24" s="356" t="s">
        <v>155</v>
      </c>
      <c r="AA24" s="357"/>
      <c r="AB24" s="357"/>
      <c r="AC24" s="357"/>
      <c r="AD24" s="357"/>
      <c r="AE24" s="357"/>
      <c r="AF24" s="357"/>
      <c r="AG24" s="358"/>
      <c r="AH24" s="359">
        <v>60</v>
      </c>
      <c r="AI24" s="360"/>
      <c r="AJ24" s="360"/>
      <c r="AK24" s="360"/>
      <c r="AL24" s="361"/>
      <c r="AM24" s="359">
        <v>183960</v>
      </c>
      <c r="AN24" s="360"/>
      <c r="AO24" s="360"/>
      <c r="AP24" s="360"/>
      <c r="AQ24" s="360"/>
      <c r="AR24" s="361"/>
      <c r="AS24" s="359">
        <v>3066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3319256</v>
      </c>
      <c r="BO24" s="384"/>
      <c r="BP24" s="384"/>
      <c r="BQ24" s="384"/>
      <c r="BR24" s="384"/>
      <c r="BS24" s="384"/>
      <c r="BT24" s="384"/>
      <c r="BU24" s="385"/>
      <c r="BV24" s="383">
        <v>3242923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6004</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440670</v>
      </c>
      <c r="BO25" s="379"/>
      <c r="BP25" s="379"/>
      <c r="BQ25" s="379"/>
      <c r="BR25" s="379"/>
      <c r="BS25" s="379"/>
      <c r="BT25" s="379"/>
      <c r="BU25" s="380"/>
      <c r="BV25" s="378">
        <v>346440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5586</v>
      </c>
      <c r="R26" s="360"/>
      <c r="S26" s="360"/>
      <c r="T26" s="360"/>
      <c r="U26" s="360"/>
      <c r="V26" s="361"/>
      <c r="W26" s="427"/>
      <c r="X26" s="418"/>
      <c r="Y26" s="419"/>
      <c r="Z26" s="356" t="s">
        <v>161</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2926</v>
      </c>
      <c r="R27" s="360"/>
      <c r="S27" s="360"/>
      <c r="T27" s="360"/>
      <c r="U27" s="360"/>
      <c r="V27" s="361"/>
      <c r="W27" s="427"/>
      <c r="X27" s="418"/>
      <c r="Y27" s="419"/>
      <c r="Z27" s="356" t="s">
        <v>164</v>
      </c>
      <c r="AA27" s="357"/>
      <c r="AB27" s="357"/>
      <c r="AC27" s="357"/>
      <c r="AD27" s="357"/>
      <c r="AE27" s="357"/>
      <c r="AF27" s="357"/>
      <c r="AG27" s="358"/>
      <c r="AH27" s="359">
        <v>2</v>
      </c>
      <c r="AI27" s="360"/>
      <c r="AJ27" s="360"/>
      <c r="AK27" s="360"/>
      <c r="AL27" s="361"/>
      <c r="AM27" s="359">
        <v>6644</v>
      </c>
      <c r="AN27" s="360"/>
      <c r="AO27" s="360"/>
      <c r="AP27" s="360"/>
      <c r="AQ27" s="360"/>
      <c r="AR27" s="361"/>
      <c r="AS27" s="359">
        <v>3322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93482</v>
      </c>
      <c r="BO27" s="387"/>
      <c r="BP27" s="387"/>
      <c r="BQ27" s="387"/>
      <c r="BR27" s="387"/>
      <c r="BS27" s="387"/>
      <c r="BT27" s="387"/>
      <c r="BU27" s="388"/>
      <c r="BV27" s="386">
        <v>93482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2176</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931353</v>
      </c>
      <c r="BO28" s="379"/>
      <c r="BP28" s="379"/>
      <c r="BQ28" s="379"/>
      <c r="BR28" s="379"/>
      <c r="BS28" s="379"/>
      <c r="BT28" s="379"/>
      <c r="BU28" s="380"/>
      <c r="BV28" s="378">
        <v>879949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8</v>
      </c>
      <c r="M29" s="360"/>
      <c r="N29" s="360"/>
      <c r="O29" s="360"/>
      <c r="P29" s="361"/>
      <c r="Q29" s="359">
        <v>2043</v>
      </c>
      <c r="R29" s="360"/>
      <c r="S29" s="360"/>
      <c r="T29" s="360"/>
      <c r="U29" s="360"/>
      <c r="V29" s="361"/>
      <c r="W29" s="427"/>
      <c r="X29" s="418"/>
      <c r="Y29" s="419"/>
      <c r="Z29" s="356" t="s">
        <v>171</v>
      </c>
      <c r="AA29" s="357"/>
      <c r="AB29" s="357"/>
      <c r="AC29" s="357"/>
      <c r="AD29" s="357"/>
      <c r="AE29" s="357"/>
      <c r="AF29" s="357"/>
      <c r="AG29" s="358"/>
      <c r="AH29" s="359">
        <v>62</v>
      </c>
      <c r="AI29" s="360"/>
      <c r="AJ29" s="360"/>
      <c r="AK29" s="360"/>
      <c r="AL29" s="361"/>
      <c r="AM29" s="359">
        <v>190604</v>
      </c>
      <c r="AN29" s="360"/>
      <c r="AO29" s="360"/>
      <c r="AP29" s="360"/>
      <c r="AQ29" s="360"/>
      <c r="AR29" s="361"/>
      <c r="AS29" s="359">
        <v>3074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88767</v>
      </c>
      <c r="BO29" s="384"/>
      <c r="BP29" s="384"/>
      <c r="BQ29" s="384"/>
      <c r="BR29" s="384"/>
      <c r="BS29" s="384"/>
      <c r="BT29" s="384"/>
      <c r="BU29" s="385"/>
      <c r="BV29" s="383">
        <v>88553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173</v>
      </c>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452689</v>
      </c>
      <c r="BO30" s="387"/>
      <c r="BP30" s="387"/>
      <c r="BQ30" s="387"/>
      <c r="BR30" s="387"/>
      <c r="BS30" s="387"/>
      <c r="BT30" s="387"/>
      <c r="BU30" s="388"/>
      <c r="BV30" s="386">
        <v>251913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索道事業</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鳥取県町村消防災害補償組合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江府町地域振興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簡易水道事業</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鳥取県町村消防災害補償組合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鳥取県町村職員退職手当組合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林業集落排水事業</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日野町江府町日南町衛生施設組合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介護老人保健施設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特定環境保全公共下水道事業</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鳥取県西部広域行政管理組合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8</v>
      </c>
      <c r="V39" s="343"/>
      <c r="W39" s="342" t="str">
        <f>IF('各会計、関係団体の財政状況及び健全化判断比率'!B33="","",'各会計、関係団体の財政状況及び健全化判断比率'!B33)</f>
        <v>後期高齢者医療</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鳥取県後期高齢者医療広域連合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鳥取県後期高齢者医療広域連合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日野病院組合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208</v>
      </c>
      <c r="C5" s="672"/>
      <c r="D5" s="672"/>
      <c r="E5" s="672"/>
      <c r="F5" s="672"/>
      <c r="G5" s="672"/>
      <c r="H5" s="672"/>
      <c r="I5" s="672"/>
      <c r="J5" s="672"/>
      <c r="K5" s="672"/>
      <c r="L5" s="672"/>
      <c r="M5" s="672"/>
      <c r="N5" s="672"/>
      <c r="O5" s="672"/>
      <c r="P5" s="672"/>
      <c r="Q5" s="673"/>
      <c r="R5" s="636">
        <v>854014</v>
      </c>
      <c r="S5" s="637"/>
      <c r="T5" s="637"/>
      <c r="U5" s="637"/>
      <c r="V5" s="637"/>
      <c r="W5" s="637"/>
      <c r="X5" s="637"/>
      <c r="Y5" s="684"/>
      <c r="Z5" s="697">
        <v>17.399999999999999</v>
      </c>
      <c r="AA5" s="697"/>
      <c r="AB5" s="697"/>
      <c r="AC5" s="697"/>
      <c r="AD5" s="698">
        <v>854014</v>
      </c>
      <c r="AE5" s="698"/>
      <c r="AF5" s="698"/>
      <c r="AG5" s="698"/>
      <c r="AH5" s="698"/>
      <c r="AI5" s="698"/>
      <c r="AJ5" s="698"/>
      <c r="AK5" s="698"/>
      <c r="AL5" s="685">
        <v>40.9</v>
      </c>
      <c r="AM5" s="654"/>
      <c r="AN5" s="654"/>
      <c r="AO5" s="686"/>
      <c r="AP5" s="671" t="s">
        <v>209</v>
      </c>
      <c r="AQ5" s="672"/>
      <c r="AR5" s="672"/>
      <c r="AS5" s="672"/>
      <c r="AT5" s="672"/>
      <c r="AU5" s="672"/>
      <c r="AV5" s="672"/>
      <c r="AW5" s="672"/>
      <c r="AX5" s="672"/>
      <c r="AY5" s="672"/>
      <c r="AZ5" s="672"/>
      <c r="BA5" s="672"/>
      <c r="BB5" s="672"/>
      <c r="BC5" s="672"/>
      <c r="BD5" s="672"/>
      <c r="BE5" s="672"/>
      <c r="BF5" s="673"/>
      <c r="BG5" s="586">
        <v>854014</v>
      </c>
      <c r="BH5" s="587"/>
      <c r="BI5" s="587"/>
      <c r="BJ5" s="587"/>
      <c r="BK5" s="587"/>
      <c r="BL5" s="587"/>
      <c r="BM5" s="587"/>
      <c r="BN5" s="588"/>
      <c r="BO5" s="639">
        <v>100</v>
      </c>
      <c r="BP5" s="639"/>
      <c r="BQ5" s="639"/>
      <c r="BR5" s="639"/>
      <c r="BS5" s="640">
        <v>87576</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23073</v>
      </c>
      <c r="S6" s="587"/>
      <c r="T6" s="587"/>
      <c r="U6" s="587"/>
      <c r="V6" s="587"/>
      <c r="W6" s="587"/>
      <c r="X6" s="587"/>
      <c r="Y6" s="588"/>
      <c r="Z6" s="639">
        <v>0.5</v>
      </c>
      <c r="AA6" s="639"/>
      <c r="AB6" s="639"/>
      <c r="AC6" s="639"/>
      <c r="AD6" s="640">
        <v>23073</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854014</v>
      </c>
      <c r="BH6" s="587"/>
      <c r="BI6" s="587"/>
      <c r="BJ6" s="587"/>
      <c r="BK6" s="587"/>
      <c r="BL6" s="587"/>
      <c r="BM6" s="587"/>
      <c r="BN6" s="588"/>
      <c r="BO6" s="639">
        <v>100</v>
      </c>
      <c r="BP6" s="639"/>
      <c r="BQ6" s="639"/>
      <c r="BR6" s="639"/>
      <c r="BS6" s="640">
        <v>87576</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61855</v>
      </c>
      <c r="CS6" s="587"/>
      <c r="CT6" s="587"/>
      <c r="CU6" s="587"/>
      <c r="CV6" s="587"/>
      <c r="CW6" s="587"/>
      <c r="CX6" s="587"/>
      <c r="CY6" s="588"/>
      <c r="CZ6" s="639">
        <v>1.3</v>
      </c>
      <c r="DA6" s="639"/>
      <c r="DB6" s="639"/>
      <c r="DC6" s="639"/>
      <c r="DD6" s="592" t="s">
        <v>216</v>
      </c>
      <c r="DE6" s="587"/>
      <c r="DF6" s="587"/>
      <c r="DG6" s="587"/>
      <c r="DH6" s="587"/>
      <c r="DI6" s="587"/>
      <c r="DJ6" s="587"/>
      <c r="DK6" s="587"/>
      <c r="DL6" s="587"/>
      <c r="DM6" s="587"/>
      <c r="DN6" s="587"/>
      <c r="DO6" s="587"/>
      <c r="DP6" s="588"/>
      <c r="DQ6" s="592">
        <v>61855</v>
      </c>
      <c r="DR6" s="587"/>
      <c r="DS6" s="587"/>
      <c r="DT6" s="587"/>
      <c r="DU6" s="587"/>
      <c r="DV6" s="587"/>
      <c r="DW6" s="587"/>
      <c r="DX6" s="587"/>
      <c r="DY6" s="587"/>
      <c r="DZ6" s="587"/>
      <c r="EA6" s="587"/>
      <c r="EB6" s="587"/>
      <c r="EC6" s="618"/>
    </row>
    <row r="7" spans="2:143" ht="11.25" customHeight="1" x14ac:dyDescent="0.15">
      <c r="B7" s="583" t="s">
        <v>217</v>
      </c>
      <c r="C7" s="584"/>
      <c r="D7" s="584"/>
      <c r="E7" s="584"/>
      <c r="F7" s="584"/>
      <c r="G7" s="584"/>
      <c r="H7" s="584"/>
      <c r="I7" s="584"/>
      <c r="J7" s="584"/>
      <c r="K7" s="584"/>
      <c r="L7" s="584"/>
      <c r="M7" s="584"/>
      <c r="N7" s="584"/>
      <c r="O7" s="584"/>
      <c r="P7" s="584"/>
      <c r="Q7" s="585"/>
      <c r="R7" s="586">
        <v>747</v>
      </c>
      <c r="S7" s="587"/>
      <c r="T7" s="587"/>
      <c r="U7" s="587"/>
      <c r="V7" s="587"/>
      <c r="W7" s="587"/>
      <c r="X7" s="587"/>
      <c r="Y7" s="588"/>
      <c r="Z7" s="639">
        <v>0</v>
      </c>
      <c r="AA7" s="639"/>
      <c r="AB7" s="639"/>
      <c r="AC7" s="639"/>
      <c r="AD7" s="640">
        <v>747</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127178</v>
      </c>
      <c r="BH7" s="587"/>
      <c r="BI7" s="587"/>
      <c r="BJ7" s="587"/>
      <c r="BK7" s="587"/>
      <c r="BL7" s="587"/>
      <c r="BM7" s="587"/>
      <c r="BN7" s="588"/>
      <c r="BO7" s="639">
        <v>14.9</v>
      </c>
      <c r="BP7" s="639"/>
      <c r="BQ7" s="639"/>
      <c r="BR7" s="639"/>
      <c r="BS7" s="640" t="s">
        <v>216</v>
      </c>
      <c r="BT7" s="640"/>
      <c r="BU7" s="640"/>
      <c r="BV7" s="640"/>
      <c r="BW7" s="640"/>
      <c r="BX7" s="640"/>
      <c r="BY7" s="640"/>
      <c r="BZ7" s="640"/>
      <c r="CA7" s="640"/>
      <c r="CB7" s="676"/>
      <c r="CD7" s="619" t="s">
        <v>219</v>
      </c>
      <c r="CE7" s="616"/>
      <c r="CF7" s="616"/>
      <c r="CG7" s="616"/>
      <c r="CH7" s="616"/>
      <c r="CI7" s="616"/>
      <c r="CJ7" s="616"/>
      <c r="CK7" s="616"/>
      <c r="CL7" s="616"/>
      <c r="CM7" s="616"/>
      <c r="CN7" s="616"/>
      <c r="CO7" s="616"/>
      <c r="CP7" s="616"/>
      <c r="CQ7" s="617"/>
      <c r="CR7" s="586">
        <v>779251</v>
      </c>
      <c r="CS7" s="587"/>
      <c r="CT7" s="587"/>
      <c r="CU7" s="587"/>
      <c r="CV7" s="587"/>
      <c r="CW7" s="587"/>
      <c r="CX7" s="587"/>
      <c r="CY7" s="588"/>
      <c r="CZ7" s="639">
        <v>16.5</v>
      </c>
      <c r="DA7" s="639"/>
      <c r="DB7" s="639"/>
      <c r="DC7" s="639"/>
      <c r="DD7" s="592">
        <v>18801</v>
      </c>
      <c r="DE7" s="587"/>
      <c r="DF7" s="587"/>
      <c r="DG7" s="587"/>
      <c r="DH7" s="587"/>
      <c r="DI7" s="587"/>
      <c r="DJ7" s="587"/>
      <c r="DK7" s="587"/>
      <c r="DL7" s="587"/>
      <c r="DM7" s="587"/>
      <c r="DN7" s="587"/>
      <c r="DO7" s="587"/>
      <c r="DP7" s="588"/>
      <c r="DQ7" s="592">
        <v>705680</v>
      </c>
      <c r="DR7" s="587"/>
      <c r="DS7" s="587"/>
      <c r="DT7" s="587"/>
      <c r="DU7" s="587"/>
      <c r="DV7" s="587"/>
      <c r="DW7" s="587"/>
      <c r="DX7" s="587"/>
      <c r="DY7" s="587"/>
      <c r="DZ7" s="587"/>
      <c r="EA7" s="587"/>
      <c r="EB7" s="587"/>
      <c r="EC7" s="618"/>
    </row>
    <row r="8" spans="2:143" ht="11.25" customHeight="1" x14ac:dyDescent="0.15">
      <c r="B8" s="583" t="s">
        <v>220</v>
      </c>
      <c r="C8" s="584"/>
      <c r="D8" s="584"/>
      <c r="E8" s="584"/>
      <c r="F8" s="584"/>
      <c r="G8" s="584"/>
      <c r="H8" s="584"/>
      <c r="I8" s="584"/>
      <c r="J8" s="584"/>
      <c r="K8" s="584"/>
      <c r="L8" s="584"/>
      <c r="M8" s="584"/>
      <c r="N8" s="584"/>
      <c r="O8" s="584"/>
      <c r="P8" s="584"/>
      <c r="Q8" s="585"/>
      <c r="R8" s="586">
        <v>1002</v>
      </c>
      <c r="S8" s="587"/>
      <c r="T8" s="587"/>
      <c r="U8" s="587"/>
      <c r="V8" s="587"/>
      <c r="W8" s="587"/>
      <c r="X8" s="587"/>
      <c r="Y8" s="588"/>
      <c r="Z8" s="639">
        <v>0</v>
      </c>
      <c r="AA8" s="639"/>
      <c r="AB8" s="639"/>
      <c r="AC8" s="639"/>
      <c r="AD8" s="640">
        <v>1002</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4323</v>
      </c>
      <c r="BH8" s="587"/>
      <c r="BI8" s="587"/>
      <c r="BJ8" s="587"/>
      <c r="BK8" s="587"/>
      <c r="BL8" s="587"/>
      <c r="BM8" s="587"/>
      <c r="BN8" s="588"/>
      <c r="BO8" s="639">
        <v>0.5</v>
      </c>
      <c r="BP8" s="639"/>
      <c r="BQ8" s="639"/>
      <c r="BR8" s="639"/>
      <c r="BS8" s="592" t="s">
        <v>112</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616649</v>
      </c>
      <c r="CS8" s="587"/>
      <c r="CT8" s="587"/>
      <c r="CU8" s="587"/>
      <c r="CV8" s="587"/>
      <c r="CW8" s="587"/>
      <c r="CX8" s="587"/>
      <c r="CY8" s="588"/>
      <c r="CZ8" s="639">
        <v>13</v>
      </c>
      <c r="DA8" s="639"/>
      <c r="DB8" s="639"/>
      <c r="DC8" s="639"/>
      <c r="DD8" s="592">
        <v>41980</v>
      </c>
      <c r="DE8" s="587"/>
      <c r="DF8" s="587"/>
      <c r="DG8" s="587"/>
      <c r="DH8" s="587"/>
      <c r="DI8" s="587"/>
      <c r="DJ8" s="587"/>
      <c r="DK8" s="587"/>
      <c r="DL8" s="587"/>
      <c r="DM8" s="587"/>
      <c r="DN8" s="587"/>
      <c r="DO8" s="587"/>
      <c r="DP8" s="588"/>
      <c r="DQ8" s="592">
        <v>420812</v>
      </c>
      <c r="DR8" s="587"/>
      <c r="DS8" s="587"/>
      <c r="DT8" s="587"/>
      <c r="DU8" s="587"/>
      <c r="DV8" s="587"/>
      <c r="DW8" s="587"/>
      <c r="DX8" s="587"/>
      <c r="DY8" s="587"/>
      <c r="DZ8" s="587"/>
      <c r="EA8" s="587"/>
      <c r="EB8" s="587"/>
      <c r="EC8" s="618"/>
    </row>
    <row r="9" spans="2:143" ht="11.25" customHeight="1" x14ac:dyDescent="0.15">
      <c r="B9" s="583" t="s">
        <v>223</v>
      </c>
      <c r="C9" s="584"/>
      <c r="D9" s="584"/>
      <c r="E9" s="584"/>
      <c r="F9" s="584"/>
      <c r="G9" s="584"/>
      <c r="H9" s="584"/>
      <c r="I9" s="584"/>
      <c r="J9" s="584"/>
      <c r="K9" s="584"/>
      <c r="L9" s="584"/>
      <c r="M9" s="584"/>
      <c r="N9" s="584"/>
      <c r="O9" s="584"/>
      <c r="P9" s="584"/>
      <c r="Q9" s="585"/>
      <c r="R9" s="586">
        <v>1057</v>
      </c>
      <c r="S9" s="587"/>
      <c r="T9" s="587"/>
      <c r="U9" s="587"/>
      <c r="V9" s="587"/>
      <c r="W9" s="587"/>
      <c r="X9" s="587"/>
      <c r="Y9" s="588"/>
      <c r="Z9" s="639">
        <v>0</v>
      </c>
      <c r="AA9" s="639"/>
      <c r="AB9" s="639"/>
      <c r="AC9" s="639"/>
      <c r="AD9" s="640">
        <v>1057</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83662</v>
      </c>
      <c r="BH9" s="587"/>
      <c r="BI9" s="587"/>
      <c r="BJ9" s="587"/>
      <c r="BK9" s="587"/>
      <c r="BL9" s="587"/>
      <c r="BM9" s="587"/>
      <c r="BN9" s="588"/>
      <c r="BO9" s="639">
        <v>9.8000000000000007</v>
      </c>
      <c r="BP9" s="639"/>
      <c r="BQ9" s="639"/>
      <c r="BR9" s="639"/>
      <c r="BS9" s="592" t="s">
        <v>112</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293430</v>
      </c>
      <c r="CS9" s="587"/>
      <c r="CT9" s="587"/>
      <c r="CU9" s="587"/>
      <c r="CV9" s="587"/>
      <c r="CW9" s="587"/>
      <c r="CX9" s="587"/>
      <c r="CY9" s="588"/>
      <c r="CZ9" s="639">
        <v>6.2</v>
      </c>
      <c r="DA9" s="639"/>
      <c r="DB9" s="639"/>
      <c r="DC9" s="639"/>
      <c r="DD9" s="592" t="s">
        <v>112</v>
      </c>
      <c r="DE9" s="587"/>
      <c r="DF9" s="587"/>
      <c r="DG9" s="587"/>
      <c r="DH9" s="587"/>
      <c r="DI9" s="587"/>
      <c r="DJ9" s="587"/>
      <c r="DK9" s="587"/>
      <c r="DL9" s="587"/>
      <c r="DM9" s="587"/>
      <c r="DN9" s="587"/>
      <c r="DO9" s="587"/>
      <c r="DP9" s="588"/>
      <c r="DQ9" s="592">
        <v>282384</v>
      </c>
      <c r="DR9" s="587"/>
      <c r="DS9" s="587"/>
      <c r="DT9" s="587"/>
      <c r="DU9" s="587"/>
      <c r="DV9" s="587"/>
      <c r="DW9" s="587"/>
      <c r="DX9" s="587"/>
      <c r="DY9" s="587"/>
      <c r="DZ9" s="587"/>
      <c r="EA9" s="587"/>
      <c r="EB9" s="587"/>
      <c r="EC9" s="618"/>
    </row>
    <row r="10" spans="2:143" ht="11.25" customHeight="1" x14ac:dyDescent="0.15">
      <c r="B10" s="583" t="s">
        <v>226</v>
      </c>
      <c r="C10" s="584"/>
      <c r="D10" s="584"/>
      <c r="E10" s="584"/>
      <c r="F10" s="584"/>
      <c r="G10" s="584"/>
      <c r="H10" s="584"/>
      <c r="I10" s="584"/>
      <c r="J10" s="584"/>
      <c r="K10" s="584"/>
      <c r="L10" s="584"/>
      <c r="M10" s="584"/>
      <c r="N10" s="584"/>
      <c r="O10" s="584"/>
      <c r="P10" s="584"/>
      <c r="Q10" s="585"/>
      <c r="R10" s="586">
        <v>27250</v>
      </c>
      <c r="S10" s="587"/>
      <c r="T10" s="587"/>
      <c r="U10" s="587"/>
      <c r="V10" s="587"/>
      <c r="W10" s="587"/>
      <c r="X10" s="587"/>
      <c r="Y10" s="588"/>
      <c r="Z10" s="639">
        <v>0.6</v>
      </c>
      <c r="AA10" s="639"/>
      <c r="AB10" s="639"/>
      <c r="AC10" s="639"/>
      <c r="AD10" s="640">
        <v>27250</v>
      </c>
      <c r="AE10" s="640"/>
      <c r="AF10" s="640"/>
      <c r="AG10" s="640"/>
      <c r="AH10" s="640"/>
      <c r="AI10" s="640"/>
      <c r="AJ10" s="640"/>
      <c r="AK10" s="640"/>
      <c r="AL10" s="609">
        <v>1.3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8912</v>
      </c>
      <c r="BH10" s="587"/>
      <c r="BI10" s="587"/>
      <c r="BJ10" s="587"/>
      <c r="BK10" s="587"/>
      <c r="BL10" s="587"/>
      <c r="BM10" s="587"/>
      <c r="BN10" s="588"/>
      <c r="BO10" s="639">
        <v>1</v>
      </c>
      <c r="BP10" s="639"/>
      <c r="BQ10" s="639"/>
      <c r="BR10" s="639"/>
      <c r="BS10" s="592" t="s">
        <v>112</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10</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10</v>
      </c>
      <c r="DR10" s="587"/>
      <c r="DS10" s="587"/>
      <c r="DT10" s="587"/>
      <c r="DU10" s="587"/>
      <c r="DV10" s="587"/>
      <c r="DW10" s="587"/>
      <c r="DX10" s="587"/>
      <c r="DY10" s="587"/>
      <c r="DZ10" s="587"/>
      <c r="EA10" s="587"/>
      <c r="EB10" s="587"/>
      <c r="EC10" s="618"/>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30281</v>
      </c>
      <c r="BH11" s="587"/>
      <c r="BI11" s="587"/>
      <c r="BJ11" s="587"/>
      <c r="BK11" s="587"/>
      <c r="BL11" s="587"/>
      <c r="BM11" s="587"/>
      <c r="BN11" s="588"/>
      <c r="BO11" s="639">
        <v>3.5</v>
      </c>
      <c r="BP11" s="639"/>
      <c r="BQ11" s="639"/>
      <c r="BR11" s="639"/>
      <c r="BS11" s="592" t="s">
        <v>112</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357051</v>
      </c>
      <c r="CS11" s="587"/>
      <c r="CT11" s="587"/>
      <c r="CU11" s="587"/>
      <c r="CV11" s="587"/>
      <c r="CW11" s="587"/>
      <c r="CX11" s="587"/>
      <c r="CY11" s="588"/>
      <c r="CZ11" s="639">
        <v>7.5</v>
      </c>
      <c r="DA11" s="639"/>
      <c r="DB11" s="639"/>
      <c r="DC11" s="639"/>
      <c r="DD11" s="592">
        <v>37894</v>
      </c>
      <c r="DE11" s="587"/>
      <c r="DF11" s="587"/>
      <c r="DG11" s="587"/>
      <c r="DH11" s="587"/>
      <c r="DI11" s="587"/>
      <c r="DJ11" s="587"/>
      <c r="DK11" s="587"/>
      <c r="DL11" s="587"/>
      <c r="DM11" s="587"/>
      <c r="DN11" s="587"/>
      <c r="DO11" s="587"/>
      <c r="DP11" s="588"/>
      <c r="DQ11" s="592">
        <v>217871</v>
      </c>
      <c r="DR11" s="587"/>
      <c r="DS11" s="587"/>
      <c r="DT11" s="587"/>
      <c r="DU11" s="587"/>
      <c r="DV11" s="587"/>
      <c r="DW11" s="587"/>
      <c r="DX11" s="587"/>
      <c r="DY11" s="587"/>
      <c r="DZ11" s="587"/>
      <c r="EA11" s="587"/>
      <c r="EB11" s="587"/>
      <c r="EC11" s="618"/>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701277</v>
      </c>
      <c r="BH12" s="587"/>
      <c r="BI12" s="587"/>
      <c r="BJ12" s="587"/>
      <c r="BK12" s="587"/>
      <c r="BL12" s="587"/>
      <c r="BM12" s="587"/>
      <c r="BN12" s="588"/>
      <c r="BO12" s="639">
        <v>82.1</v>
      </c>
      <c r="BP12" s="639"/>
      <c r="BQ12" s="639"/>
      <c r="BR12" s="639"/>
      <c r="BS12" s="592">
        <v>87576</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45498</v>
      </c>
      <c r="CS12" s="587"/>
      <c r="CT12" s="587"/>
      <c r="CU12" s="587"/>
      <c r="CV12" s="587"/>
      <c r="CW12" s="587"/>
      <c r="CX12" s="587"/>
      <c r="CY12" s="588"/>
      <c r="CZ12" s="639">
        <v>1</v>
      </c>
      <c r="DA12" s="639"/>
      <c r="DB12" s="639"/>
      <c r="DC12" s="639"/>
      <c r="DD12" s="592">
        <v>12369</v>
      </c>
      <c r="DE12" s="587"/>
      <c r="DF12" s="587"/>
      <c r="DG12" s="587"/>
      <c r="DH12" s="587"/>
      <c r="DI12" s="587"/>
      <c r="DJ12" s="587"/>
      <c r="DK12" s="587"/>
      <c r="DL12" s="587"/>
      <c r="DM12" s="587"/>
      <c r="DN12" s="587"/>
      <c r="DO12" s="587"/>
      <c r="DP12" s="588"/>
      <c r="DQ12" s="592">
        <v>17972</v>
      </c>
      <c r="DR12" s="587"/>
      <c r="DS12" s="587"/>
      <c r="DT12" s="587"/>
      <c r="DU12" s="587"/>
      <c r="DV12" s="587"/>
      <c r="DW12" s="587"/>
      <c r="DX12" s="587"/>
      <c r="DY12" s="587"/>
      <c r="DZ12" s="587"/>
      <c r="EA12" s="587"/>
      <c r="EB12" s="587"/>
      <c r="EC12" s="618"/>
    </row>
    <row r="13" spans="2:143" ht="11.25" customHeight="1" x14ac:dyDescent="0.15">
      <c r="B13" s="583" t="s">
        <v>235</v>
      </c>
      <c r="C13" s="584"/>
      <c r="D13" s="584"/>
      <c r="E13" s="584"/>
      <c r="F13" s="584"/>
      <c r="G13" s="584"/>
      <c r="H13" s="584"/>
      <c r="I13" s="584"/>
      <c r="J13" s="584"/>
      <c r="K13" s="584"/>
      <c r="L13" s="584"/>
      <c r="M13" s="584"/>
      <c r="N13" s="584"/>
      <c r="O13" s="584"/>
      <c r="P13" s="584"/>
      <c r="Q13" s="585"/>
      <c r="R13" s="586">
        <v>5660</v>
      </c>
      <c r="S13" s="587"/>
      <c r="T13" s="587"/>
      <c r="U13" s="587"/>
      <c r="V13" s="587"/>
      <c r="W13" s="587"/>
      <c r="X13" s="587"/>
      <c r="Y13" s="588"/>
      <c r="Z13" s="639">
        <v>0.1</v>
      </c>
      <c r="AA13" s="639"/>
      <c r="AB13" s="639"/>
      <c r="AC13" s="639"/>
      <c r="AD13" s="640">
        <v>5660</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700844</v>
      </c>
      <c r="BH13" s="587"/>
      <c r="BI13" s="587"/>
      <c r="BJ13" s="587"/>
      <c r="BK13" s="587"/>
      <c r="BL13" s="587"/>
      <c r="BM13" s="587"/>
      <c r="BN13" s="588"/>
      <c r="BO13" s="639">
        <v>82.1</v>
      </c>
      <c r="BP13" s="639"/>
      <c r="BQ13" s="639"/>
      <c r="BR13" s="639"/>
      <c r="BS13" s="592">
        <v>87576</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348777</v>
      </c>
      <c r="CS13" s="587"/>
      <c r="CT13" s="587"/>
      <c r="CU13" s="587"/>
      <c r="CV13" s="587"/>
      <c r="CW13" s="587"/>
      <c r="CX13" s="587"/>
      <c r="CY13" s="588"/>
      <c r="CZ13" s="639">
        <v>7.4</v>
      </c>
      <c r="DA13" s="639"/>
      <c r="DB13" s="639"/>
      <c r="DC13" s="639"/>
      <c r="DD13" s="592">
        <v>185273</v>
      </c>
      <c r="DE13" s="587"/>
      <c r="DF13" s="587"/>
      <c r="DG13" s="587"/>
      <c r="DH13" s="587"/>
      <c r="DI13" s="587"/>
      <c r="DJ13" s="587"/>
      <c r="DK13" s="587"/>
      <c r="DL13" s="587"/>
      <c r="DM13" s="587"/>
      <c r="DN13" s="587"/>
      <c r="DO13" s="587"/>
      <c r="DP13" s="588"/>
      <c r="DQ13" s="592">
        <v>131147</v>
      </c>
      <c r="DR13" s="587"/>
      <c r="DS13" s="587"/>
      <c r="DT13" s="587"/>
      <c r="DU13" s="587"/>
      <c r="DV13" s="587"/>
      <c r="DW13" s="587"/>
      <c r="DX13" s="587"/>
      <c r="DY13" s="587"/>
      <c r="DZ13" s="587"/>
      <c r="EA13" s="587"/>
      <c r="EB13" s="587"/>
      <c r="EC13" s="618"/>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9998</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89120</v>
      </c>
      <c r="CS14" s="587"/>
      <c r="CT14" s="587"/>
      <c r="CU14" s="587"/>
      <c r="CV14" s="587"/>
      <c r="CW14" s="587"/>
      <c r="CX14" s="587"/>
      <c r="CY14" s="588"/>
      <c r="CZ14" s="639">
        <v>1.9</v>
      </c>
      <c r="DA14" s="639"/>
      <c r="DB14" s="639"/>
      <c r="DC14" s="639"/>
      <c r="DD14" s="592">
        <v>12537</v>
      </c>
      <c r="DE14" s="587"/>
      <c r="DF14" s="587"/>
      <c r="DG14" s="587"/>
      <c r="DH14" s="587"/>
      <c r="DI14" s="587"/>
      <c r="DJ14" s="587"/>
      <c r="DK14" s="587"/>
      <c r="DL14" s="587"/>
      <c r="DM14" s="587"/>
      <c r="DN14" s="587"/>
      <c r="DO14" s="587"/>
      <c r="DP14" s="588"/>
      <c r="DQ14" s="592">
        <v>70488</v>
      </c>
      <c r="DR14" s="587"/>
      <c r="DS14" s="587"/>
      <c r="DT14" s="587"/>
      <c r="DU14" s="587"/>
      <c r="DV14" s="587"/>
      <c r="DW14" s="587"/>
      <c r="DX14" s="587"/>
      <c r="DY14" s="587"/>
      <c r="DZ14" s="587"/>
      <c r="EA14" s="587"/>
      <c r="EB14" s="587"/>
      <c r="EC14" s="618"/>
    </row>
    <row r="15" spans="2:143" ht="11.25" customHeight="1" x14ac:dyDescent="0.15">
      <c r="B15" s="583" t="s">
        <v>241</v>
      </c>
      <c r="C15" s="584"/>
      <c r="D15" s="584"/>
      <c r="E15" s="584"/>
      <c r="F15" s="584"/>
      <c r="G15" s="584"/>
      <c r="H15" s="584"/>
      <c r="I15" s="584"/>
      <c r="J15" s="584"/>
      <c r="K15" s="584"/>
      <c r="L15" s="584"/>
      <c r="M15" s="584"/>
      <c r="N15" s="584"/>
      <c r="O15" s="584"/>
      <c r="P15" s="584"/>
      <c r="Q15" s="585"/>
      <c r="R15" s="586">
        <v>513</v>
      </c>
      <c r="S15" s="587"/>
      <c r="T15" s="587"/>
      <c r="U15" s="587"/>
      <c r="V15" s="587"/>
      <c r="W15" s="587"/>
      <c r="X15" s="587"/>
      <c r="Y15" s="588"/>
      <c r="Z15" s="639">
        <v>0</v>
      </c>
      <c r="AA15" s="639"/>
      <c r="AB15" s="639"/>
      <c r="AC15" s="639"/>
      <c r="AD15" s="640">
        <v>513</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15561</v>
      </c>
      <c r="BH15" s="587"/>
      <c r="BI15" s="587"/>
      <c r="BJ15" s="587"/>
      <c r="BK15" s="587"/>
      <c r="BL15" s="587"/>
      <c r="BM15" s="587"/>
      <c r="BN15" s="588"/>
      <c r="BO15" s="639">
        <v>1.8</v>
      </c>
      <c r="BP15" s="639"/>
      <c r="BQ15" s="639"/>
      <c r="BR15" s="639"/>
      <c r="BS15" s="592" t="s">
        <v>112</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1436607</v>
      </c>
      <c r="CS15" s="587"/>
      <c r="CT15" s="587"/>
      <c r="CU15" s="587"/>
      <c r="CV15" s="587"/>
      <c r="CW15" s="587"/>
      <c r="CX15" s="587"/>
      <c r="CY15" s="588"/>
      <c r="CZ15" s="639">
        <v>30.4</v>
      </c>
      <c r="DA15" s="639"/>
      <c r="DB15" s="639"/>
      <c r="DC15" s="639"/>
      <c r="DD15" s="592">
        <v>1218922</v>
      </c>
      <c r="DE15" s="587"/>
      <c r="DF15" s="587"/>
      <c r="DG15" s="587"/>
      <c r="DH15" s="587"/>
      <c r="DI15" s="587"/>
      <c r="DJ15" s="587"/>
      <c r="DK15" s="587"/>
      <c r="DL15" s="587"/>
      <c r="DM15" s="587"/>
      <c r="DN15" s="587"/>
      <c r="DO15" s="587"/>
      <c r="DP15" s="588"/>
      <c r="DQ15" s="592">
        <v>429523</v>
      </c>
      <c r="DR15" s="587"/>
      <c r="DS15" s="587"/>
      <c r="DT15" s="587"/>
      <c r="DU15" s="587"/>
      <c r="DV15" s="587"/>
      <c r="DW15" s="587"/>
      <c r="DX15" s="587"/>
      <c r="DY15" s="587"/>
      <c r="DZ15" s="587"/>
      <c r="EA15" s="587"/>
      <c r="EB15" s="587"/>
      <c r="EC15" s="618"/>
    </row>
    <row r="16" spans="2:143" ht="11.25" customHeight="1" x14ac:dyDescent="0.15">
      <c r="B16" s="583" t="s">
        <v>244</v>
      </c>
      <c r="C16" s="584"/>
      <c r="D16" s="584"/>
      <c r="E16" s="584"/>
      <c r="F16" s="584"/>
      <c r="G16" s="584"/>
      <c r="H16" s="584"/>
      <c r="I16" s="584"/>
      <c r="J16" s="584"/>
      <c r="K16" s="584"/>
      <c r="L16" s="584"/>
      <c r="M16" s="584"/>
      <c r="N16" s="584"/>
      <c r="O16" s="584"/>
      <c r="P16" s="584"/>
      <c r="Q16" s="585"/>
      <c r="R16" s="586">
        <v>1422849</v>
      </c>
      <c r="S16" s="587"/>
      <c r="T16" s="587"/>
      <c r="U16" s="587"/>
      <c r="V16" s="587"/>
      <c r="W16" s="587"/>
      <c r="X16" s="587"/>
      <c r="Y16" s="588"/>
      <c r="Z16" s="639">
        <v>28.9</v>
      </c>
      <c r="AA16" s="639"/>
      <c r="AB16" s="639"/>
      <c r="AC16" s="639"/>
      <c r="AD16" s="640">
        <v>1172805</v>
      </c>
      <c r="AE16" s="640"/>
      <c r="AF16" s="640"/>
      <c r="AG16" s="640"/>
      <c r="AH16" s="640"/>
      <c r="AI16" s="640"/>
      <c r="AJ16" s="640"/>
      <c r="AK16" s="640"/>
      <c r="AL16" s="609">
        <v>56.2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v>152970</v>
      </c>
      <c r="CS16" s="587"/>
      <c r="CT16" s="587"/>
      <c r="CU16" s="587"/>
      <c r="CV16" s="587"/>
      <c r="CW16" s="587"/>
      <c r="CX16" s="587"/>
      <c r="CY16" s="588"/>
      <c r="CZ16" s="639">
        <v>3.2</v>
      </c>
      <c r="DA16" s="639"/>
      <c r="DB16" s="639"/>
      <c r="DC16" s="639"/>
      <c r="DD16" s="592" t="s">
        <v>112</v>
      </c>
      <c r="DE16" s="587"/>
      <c r="DF16" s="587"/>
      <c r="DG16" s="587"/>
      <c r="DH16" s="587"/>
      <c r="DI16" s="587"/>
      <c r="DJ16" s="587"/>
      <c r="DK16" s="587"/>
      <c r="DL16" s="587"/>
      <c r="DM16" s="587"/>
      <c r="DN16" s="587"/>
      <c r="DO16" s="587"/>
      <c r="DP16" s="588"/>
      <c r="DQ16" s="592">
        <v>131192</v>
      </c>
      <c r="DR16" s="587"/>
      <c r="DS16" s="587"/>
      <c r="DT16" s="587"/>
      <c r="DU16" s="587"/>
      <c r="DV16" s="587"/>
      <c r="DW16" s="587"/>
      <c r="DX16" s="587"/>
      <c r="DY16" s="587"/>
      <c r="DZ16" s="587"/>
      <c r="EA16" s="587"/>
      <c r="EB16" s="587"/>
      <c r="EC16" s="618"/>
    </row>
    <row r="17" spans="2:133" ht="11.25" customHeight="1" x14ac:dyDescent="0.15">
      <c r="B17" s="583" t="s">
        <v>247</v>
      </c>
      <c r="C17" s="584"/>
      <c r="D17" s="584"/>
      <c r="E17" s="584"/>
      <c r="F17" s="584"/>
      <c r="G17" s="584"/>
      <c r="H17" s="584"/>
      <c r="I17" s="584"/>
      <c r="J17" s="584"/>
      <c r="K17" s="584"/>
      <c r="L17" s="584"/>
      <c r="M17" s="584"/>
      <c r="N17" s="584"/>
      <c r="O17" s="584"/>
      <c r="P17" s="584"/>
      <c r="Q17" s="585"/>
      <c r="R17" s="586">
        <v>1172805</v>
      </c>
      <c r="S17" s="587"/>
      <c r="T17" s="587"/>
      <c r="U17" s="587"/>
      <c r="V17" s="587"/>
      <c r="W17" s="587"/>
      <c r="X17" s="587"/>
      <c r="Y17" s="588"/>
      <c r="Z17" s="639">
        <v>23.9</v>
      </c>
      <c r="AA17" s="639"/>
      <c r="AB17" s="639"/>
      <c r="AC17" s="639"/>
      <c r="AD17" s="640">
        <v>1172805</v>
      </c>
      <c r="AE17" s="640"/>
      <c r="AF17" s="640"/>
      <c r="AG17" s="640"/>
      <c r="AH17" s="640"/>
      <c r="AI17" s="640"/>
      <c r="AJ17" s="640"/>
      <c r="AK17" s="640"/>
      <c r="AL17" s="609">
        <v>56.2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549007</v>
      </c>
      <c r="CS17" s="587"/>
      <c r="CT17" s="587"/>
      <c r="CU17" s="587"/>
      <c r="CV17" s="587"/>
      <c r="CW17" s="587"/>
      <c r="CX17" s="587"/>
      <c r="CY17" s="588"/>
      <c r="CZ17" s="639">
        <v>11.6</v>
      </c>
      <c r="DA17" s="639"/>
      <c r="DB17" s="639"/>
      <c r="DC17" s="639"/>
      <c r="DD17" s="592" t="s">
        <v>112</v>
      </c>
      <c r="DE17" s="587"/>
      <c r="DF17" s="587"/>
      <c r="DG17" s="587"/>
      <c r="DH17" s="587"/>
      <c r="DI17" s="587"/>
      <c r="DJ17" s="587"/>
      <c r="DK17" s="587"/>
      <c r="DL17" s="587"/>
      <c r="DM17" s="587"/>
      <c r="DN17" s="587"/>
      <c r="DO17" s="587"/>
      <c r="DP17" s="588"/>
      <c r="DQ17" s="592">
        <v>539800</v>
      </c>
      <c r="DR17" s="587"/>
      <c r="DS17" s="587"/>
      <c r="DT17" s="587"/>
      <c r="DU17" s="587"/>
      <c r="DV17" s="587"/>
      <c r="DW17" s="587"/>
      <c r="DX17" s="587"/>
      <c r="DY17" s="587"/>
      <c r="DZ17" s="587"/>
      <c r="EA17" s="587"/>
      <c r="EB17" s="587"/>
      <c r="EC17" s="618"/>
    </row>
    <row r="18" spans="2:133" ht="11.25" customHeight="1" x14ac:dyDescent="0.15">
      <c r="B18" s="583" t="s">
        <v>250</v>
      </c>
      <c r="C18" s="584"/>
      <c r="D18" s="584"/>
      <c r="E18" s="584"/>
      <c r="F18" s="584"/>
      <c r="G18" s="584"/>
      <c r="H18" s="584"/>
      <c r="I18" s="584"/>
      <c r="J18" s="584"/>
      <c r="K18" s="584"/>
      <c r="L18" s="584"/>
      <c r="M18" s="584"/>
      <c r="N18" s="584"/>
      <c r="O18" s="584"/>
      <c r="P18" s="584"/>
      <c r="Q18" s="585"/>
      <c r="R18" s="586">
        <v>250040</v>
      </c>
      <c r="S18" s="587"/>
      <c r="T18" s="587"/>
      <c r="U18" s="587"/>
      <c r="V18" s="587"/>
      <c r="W18" s="587"/>
      <c r="X18" s="587"/>
      <c r="Y18" s="588"/>
      <c r="Z18" s="639">
        <v>5.0999999999999996</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x14ac:dyDescent="0.15">
      <c r="B19" s="583" t="s">
        <v>253</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x14ac:dyDescent="0.15">
      <c r="B20" s="583" t="s">
        <v>256</v>
      </c>
      <c r="C20" s="584"/>
      <c r="D20" s="584"/>
      <c r="E20" s="584"/>
      <c r="F20" s="584"/>
      <c r="G20" s="584"/>
      <c r="H20" s="584"/>
      <c r="I20" s="584"/>
      <c r="J20" s="584"/>
      <c r="K20" s="584"/>
      <c r="L20" s="584"/>
      <c r="M20" s="584"/>
      <c r="N20" s="584"/>
      <c r="O20" s="584"/>
      <c r="P20" s="584"/>
      <c r="Q20" s="585"/>
      <c r="R20" s="586">
        <v>2336165</v>
      </c>
      <c r="S20" s="587"/>
      <c r="T20" s="587"/>
      <c r="U20" s="587"/>
      <c r="V20" s="587"/>
      <c r="W20" s="587"/>
      <c r="X20" s="587"/>
      <c r="Y20" s="588"/>
      <c r="Z20" s="639">
        <v>47.5</v>
      </c>
      <c r="AA20" s="639"/>
      <c r="AB20" s="639"/>
      <c r="AC20" s="639"/>
      <c r="AD20" s="640">
        <v>2086121</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4730225</v>
      </c>
      <c r="CS20" s="587"/>
      <c r="CT20" s="587"/>
      <c r="CU20" s="587"/>
      <c r="CV20" s="587"/>
      <c r="CW20" s="587"/>
      <c r="CX20" s="587"/>
      <c r="CY20" s="588"/>
      <c r="CZ20" s="639">
        <v>100</v>
      </c>
      <c r="DA20" s="639"/>
      <c r="DB20" s="639"/>
      <c r="DC20" s="639"/>
      <c r="DD20" s="592">
        <v>1527776</v>
      </c>
      <c r="DE20" s="587"/>
      <c r="DF20" s="587"/>
      <c r="DG20" s="587"/>
      <c r="DH20" s="587"/>
      <c r="DI20" s="587"/>
      <c r="DJ20" s="587"/>
      <c r="DK20" s="587"/>
      <c r="DL20" s="587"/>
      <c r="DM20" s="587"/>
      <c r="DN20" s="587"/>
      <c r="DO20" s="587"/>
      <c r="DP20" s="588"/>
      <c r="DQ20" s="592">
        <v>3008734</v>
      </c>
      <c r="DR20" s="587"/>
      <c r="DS20" s="587"/>
      <c r="DT20" s="587"/>
      <c r="DU20" s="587"/>
      <c r="DV20" s="587"/>
      <c r="DW20" s="587"/>
      <c r="DX20" s="587"/>
      <c r="DY20" s="587"/>
      <c r="DZ20" s="587"/>
      <c r="EA20" s="587"/>
      <c r="EB20" s="587"/>
      <c r="EC20" s="618"/>
    </row>
    <row r="21" spans="2:133" ht="11.25" customHeight="1" x14ac:dyDescent="0.15">
      <c r="B21" s="583" t="s">
        <v>259</v>
      </c>
      <c r="C21" s="584"/>
      <c r="D21" s="584"/>
      <c r="E21" s="584"/>
      <c r="F21" s="584"/>
      <c r="G21" s="584"/>
      <c r="H21" s="584"/>
      <c r="I21" s="584"/>
      <c r="J21" s="584"/>
      <c r="K21" s="584"/>
      <c r="L21" s="584"/>
      <c r="M21" s="584"/>
      <c r="N21" s="584"/>
      <c r="O21" s="584"/>
      <c r="P21" s="584"/>
      <c r="Q21" s="585"/>
      <c r="R21" s="586">
        <v>517</v>
      </c>
      <c r="S21" s="587"/>
      <c r="T21" s="587"/>
      <c r="U21" s="587"/>
      <c r="V21" s="587"/>
      <c r="W21" s="587"/>
      <c r="X21" s="587"/>
      <c r="Y21" s="588"/>
      <c r="Z21" s="639">
        <v>0</v>
      </c>
      <c r="AA21" s="639"/>
      <c r="AB21" s="639"/>
      <c r="AC21" s="639"/>
      <c r="AD21" s="640">
        <v>517</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x14ac:dyDescent="0.15">
      <c r="B22" s="583" t="s">
        <v>261</v>
      </c>
      <c r="C22" s="584"/>
      <c r="D22" s="584"/>
      <c r="E22" s="584"/>
      <c r="F22" s="584"/>
      <c r="G22" s="584"/>
      <c r="H22" s="584"/>
      <c r="I22" s="584"/>
      <c r="J22" s="584"/>
      <c r="K22" s="584"/>
      <c r="L22" s="584"/>
      <c r="M22" s="584"/>
      <c r="N22" s="584"/>
      <c r="O22" s="584"/>
      <c r="P22" s="584"/>
      <c r="Q22" s="585"/>
      <c r="R22" s="586">
        <v>11775</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31104</v>
      </c>
      <c r="S23" s="587"/>
      <c r="T23" s="587"/>
      <c r="U23" s="587"/>
      <c r="V23" s="587"/>
      <c r="W23" s="587"/>
      <c r="X23" s="587"/>
      <c r="Y23" s="588"/>
      <c r="Z23" s="639">
        <v>0.6</v>
      </c>
      <c r="AA23" s="639"/>
      <c r="AB23" s="639"/>
      <c r="AC23" s="639"/>
      <c r="AD23" s="640">
        <v>373</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2194</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1331957</v>
      </c>
      <c r="CS24" s="637"/>
      <c r="CT24" s="637"/>
      <c r="CU24" s="637"/>
      <c r="CV24" s="637"/>
      <c r="CW24" s="637"/>
      <c r="CX24" s="637"/>
      <c r="CY24" s="684"/>
      <c r="CZ24" s="688">
        <v>28.2</v>
      </c>
      <c r="DA24" s="689"/>
      <c r="DB24" s="689"/>
      <c r="DC24" s="690"/>
      <c r="DD24" s="683">
        <v>1163208</v>
      </c>
      <c r="DE24" s="637"/>
      <c r="DF24" s="637"/>
      <c r="DG24" s="637"/>
      <c r="DH24" s="637"/>
      <c r="DI24" s="637"/>
      <c r="DJ24" s="637"/>
      <c r="DK24" s="684"/>
      <c r="DL24" s="683">
        <v>1122629</v>
      </c>
      <c r="DM24" s="637"/>
      <c r="DN24" s="637"/>
      <c r="DO24" s="637"/>
      <c r="DP24" s="637"/>
      <c r="DQ24" s="637"/>
      <c r="DR24" s="637"/>
      <c r="DS24" s="637"/>
      <c r="DT24" s="637"/>
      <c r="DU24" s="637"/>
      <c r="DV24" s="684"/>
      <c r="DW24" s="685">
        <v>50.6</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1422567</v>
      </c>
      <c r="S25" s="587"/>
      <c r="T25" s="587"/>
      <c r="U25" s="587"/>
      <c r="V25" s="587"/>
      <c r="W25" s="587"/>
      <c r="X25" s="587"/>
      <c r="Y25" s="588"/>
      <c r="Z25" s="639">
        <v>28.9</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555892</v>
      </c>
      <c r="CS25" s="605"/>
      <c r="CT25" s="605"/>
      <c r="CU25" s="605"/>
      <c r="CV25" s="605"/>
      <c r="CW25" s="605"/>
      <c r="CX25" s="605"/>
      <c r="CY25" s="606"/>
      <c r="CZ25" s="589">
        <v>11.8</v>
      </c>
      <c r="DA25" s="607"/>
      <c r="DB25" s="607"/>
      <c r="DC25" s="608"/>
      <c r="DD25" s="592">
        <v>534369</v>
      </c>
      <c r="DE25" s="605"/>
      <c r="DF25" s="605"/>
      <c r="DG25" s="605"/>
      <c r="DH25" s="605"/>
      <c r="DI25" s="605"/>
      <c r="DJ25" s="605"/>
      <c r="DK25" s="606"/>
      <c r="DL25" s="592">
        <v>498523</v>
      </c>
      <c r="DM25" s="605"/>
      <c r="DN25" s="605"/>
      <c r="DO25" s="605"/>
      <c r="DP25" s="605"/>
      <c r="DQ25" s="605"/>
      <c r="DR25" s="605"/>
      <c r="DS25" s="605"/>
      <c r="DT25" s="605"/>
      <c r="DU25" s="605"/>
      <c r="DV25" s="606"/>
      <c r="DW25" s="609">
        <v>22.5</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v>671</v>
      </c>
      <c r="S26" s="587"/>
      <c r="T26" s="587"/>
      <c r="U26" s="587"/>
      <c r="V26" s="587"/>
      <c r="W26" s="587"/>
      <c r="X26" s="587"/>
      <c r="Y26" s="588"/>
      <c r="Z26" s="639">
        <v>0</v>
      </c>
      <c r="AA26" s="639"/>
      <c r="AB26" s="639"/>
      <c r="AC26" s="639"/>
      <c r="AD26" s="640">
        <v>671</v>
      </c>
      <c r="AE26" s="640"/>
      <c r="AF26" s="640"/>
      <c r="AG26" s="640"/>
      <c r="AH26" s="640"/>
      <c r="AI26" s="640"/>
      <c r="AJ26" s="640"/>
      <c r="AK26" s="640"/>
      <c r="AL26" s="609">
        <v>0</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306171</v>
      </c>
      <c r="CS26" s="587"/>
      <c r="CT26" s="587"/>
      <c r="CU26" s="587"/>
      <c r="CV26" s="587"/>
      <c r="CW26" s="587"/>
      <c r="CX26" s="587"/>
      <c r="CY26" s="588"/>
      <c r="CZ26" s="589">
        <v>6.5</v>
      </c>
      <c r="DA26" s="607"/>
      <c r="DB26" s="607"/>
      <c r="DC26" s="608"/>
      <c r="DD26" s="592">
        <v>288838</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323202</v>
      </c>
      <c r="S27" s="587"/>
      <c r="T27" s="587"/>
      <c r="U27" s="587"/>
      <c r="V27" s="587"/>
      <c r="W27" s="587"/>
      <c r="X27" s="587"/>
      <c r="Y27" s="588"/>
      <c r="Z27" s="639">
        <v>6.6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854014</v>
      </c>
      <c r="BH27" s="587"/>
      <c r="BI27" s="587"/>
      <c r="BJ27" s="587"/>
      <c r="BK27" s="587"/>
      <c r="BL27" s="587"/>
      <c r="BM27" s="587"/>
      <c r="BN27" s="588"/>
      <c r="BO27" s="639">
        <v>100</v>
      </c>
      <c r="BP27" s="639"/>
      <c r="BQ27" s="639"/>
      <c r="BR27" s="639"/>
      <c r="BS27" s="592">
        <v>87576</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227058</v>
      </c>
      <c r="CS27" s="605"/>
      <c r="CT27" s="605"/>
      <c r="CU27" s="605"/>
      <c r="CV27" s="605"/>
      <c r="CW27" s="605"/>
      <c r="CX27" s="605"/>
      <c r="CY27" s="606"/>
      <c r="CZ27" s="589">
        <v>4.8</v>
      </c>
      <c r="DA27" s="607"/>
      <c r="DB27" s="607"/>
      <c r="DC27" s="608"/>
      <c r="DD27" s="592">
        <v>89039</v>
      </c>
      <c r="DE27" s="605"/>
      <c r="DF27" s="605"/>
      <c r="DG27" s="605"/>
      <c r="DH27" s="605"/>
      <c r="DI27" s="605"/>
      <c r="DJ27" s="605"/>
      <c r="DK27" s="606"/>
      <c r="DL27" s="592">
        <v>84350</v>
      </c>
      <c r="DM27" s="605"/>
      <c r="DN27" s="605"/>
      <c r="DO27" s="605"/>
      <c r="DP27" s="605"/>
      <c r="DQ27" s="605"/>
      <c r="DR27" s="605"/>
      <c r="DS27" s="605"/>
      <c r="DT27" s="605"/>
      <c r="DU27" s="605"/>
      <c r="DV27" s="606"/>
      <c r="DW27" s="609">
        <v>3.8</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25646</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549007</v>
      </c>
      <c r="CS28" s="587"/>
      <c r="CT28" s="587"/>
      <c r="CU28" s="587"/>
      <c r="CV28" s="587"/>
      <c r="CW28" s="587"/>
      <c r="CX28" s="587"/>
      <c r="CY28" s="588"/>
      <c r="CZ28" s="589">
        <v>11.6</v>
      </c>
      <c r="DA28" s="607"/>
      <c r="DB28" s="607"/>
      <c r="DC28" s="608"/>
      <c r="DD28" s="592">
        <v>539800</v>
      </c>
      <c r="DE28" s="587"/>
      <c r="DF28" s="587"/>
      <c r="DG28" s="587"/>
      <c r="DH28" s="587"/>
      <c r="DI28" s="587"/>
      <c r="DJ28" s="587"/>
      <c r="DK28" s="588"/>
      <c r="DL28" s="592">
        <v>539756</v>
      </c>
      <c r="DM28" s="587"/>
      <c r="DN28" s="587"/>
      <c r="DO28" s="587"/>
      <c r="DP28" s="587"/>
      <c r="DQ28" s="587"/>
      <c r="DR28" s="587"/>
      <c r="DS28" s="587"/>
      <c r="DT28" s="587"/>
      <c r="DU28" s="587"/>
      <c r="DV28" s="588"/>
      <c r="DW28" s="609">
        <v>24.3</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9070</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58</v>
      </c>
      <c r="CG29" s="616"/>
      <c r="CH29" s="616"/>
      <c r="CI29" s="616"/>
      <c r="CJ29" s="616"/>
      <c r="CK29" s="616"/>
      <c r="CL29" s="616"/>
      <c r="CM29" s="616"/>
      <c r="CN29" s="616"/>
      <c r="CO29" s="616"/>
      <c r="CP29" s="616"/>
      <c r="CQ29" s="617"/>
      <c r="CR29" s="586">
        <v>549007</v>
      </c>
      <c r="CS29" s="605"/>
      <c r="CT29" s="605"/>
      <c r="CU29" s="605"/>
      <c r="CV29" s="605"/>
      <c r="CW29" s="605"/>
      <c r="CX29" s="605"/>
      <c r="CY29" s="606"/>
      <c r="CZ29" s="589">
        <v>11.6</v>
      </c>
      <c r="DA29" s="607"/>
      <c r="DB29" s="607"/>
      <c r="DC29" s="608"/>
      <c r="DD29" s="592">
        <v>539800</v>
      </c>
      <c r="DE29" s="605"/>
      <c r="DF29" s="605"/>
      <c r="DG29" s="605"/>
      <c r="DH29" s="605"/>
      <c r="DI29" s="605"/>
      <c r="DJ29" s="605"/>
      <c r="DK29" s="606"/>
      <c r="DL29" s="592">
        <v>539756</v>
      </c>
      <c r="DM29" s="605"/>
      <c r="DN29" s="605"/>
      <c r="DO29" s="605"/>
      <c r="DP29" s="605"/>
      <c r="DQ29" s="605"/>
      <c r="DR29" s="605"/>
      <c r="DS29" s="605"/>
      <c r="DT29" s="605"/>
      <c r="DU29" s="605"/>
      <c r="DV29" s="606"/>
      <c r="DW29" s="609">
        <v>24.3</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43859</v>
      </c>
      <c r="S30" s="587"/>
      <c r="T30" s="587"/>
      <c r="U30" s="587"/>
      <c r="V30" s="587"/>
      <c r="W30" s="587"/>
      <c r="X30" s="587"/>
      <c r="Y30" s="588"/>
      <c r="Z30" s="639">
        <v>0.9</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99.7</v>
      </c>
      <c r="BH30" s="653"/>
      <c r="BI30" s="653"/>
      <c r="BJ30" s="653"/>
      <c r="BK30" s="653"/>
      <c r="BL30" s="653"/>
      <c r="BM30" s="654">
        <v>97.8</v>
      </c>
      <c r="BN30" s="653"/>
      <c r="BO30" s="653"/>
      <c r="BP30" s="653"/>
      <c r="BQ30" s="655"/>
      <c r="BR30" s="652">
        <v>99.6</v>
      </c>
      <c r="BS30" s="653"/>
      <c r="BT30" s="653"/>
      <c r="BU30" s="653"/>
      <c r="BV30" s="653"/>
      <c r="BW30" s="653"/>
      <c r="BX30" s="654">
        <v>98</v>
      </c>
      <c r="BY30" s="653"/>
      <c r="BZ30" s="653"/>
      <c r="CA30" s="653"/>
      <c r="CB30" s="655"/>
      <c r="CD30" s="658"/>
      <c r="CE30" s="659"/>
      <c r="CF30" s="619" t="s">
        <v>292</v>
      </c>
      <c r="CG30" s="616"/>
      <c r="CH30" s="616"/>
      <c r="CI30" s="616"/>
      <c r="CJ30" s="616"/>
      <c r="CK30" s="616"/>
      <c r="CL30" s="616"/>
      <c r="CM30" s="616"/>
      <c r="CN30" s="616"/>
      <c r="CO30" s="616"/>
      <c r="CP30" s="616"/>
      <c r="CQ30" s="617"/>
      <c r="CR30" s="586">
        <v>499309</v>
      </c>
      <c r="CS30" s="587"/>
      <c r="CT30" s="587"/>
      <c r="CU30" s="587"/>
      <c r="CV30" s="587"/>
      <c r="CW30" s="587"/>
      <c r="CX30" s="587"/>
      <c r="CY30" s="588"/>
      <c r="CZ30" s="589">
        <v>10.6</v>
      </c>
      <c r="DA30" s="607"/>
      <c r="DB30" s="607"/>
      <c r="DC30" s="608"/>
      <c r="DD30" s="592">
        <v>490292</v>
      </c>
      <c r="DE30" s="587"/>
      <c r="DF30" s="587"/>
      <c r="DG30" s="587"/>
      <c r="DH30" s="587"/>
      <c r="DI30" s="587"/>
      <c r="DJ30" s="587"/>
      <c r="DK30" s="588"/>
      <c r="DL30" s="592">
        <v>490248</v>
      </c>
      <c r="DM30" s="587"/>
      <c r="DN30" s="587"/>
      <c r="DO30" s="587"/>
      <c r="DP30" s="587"/>
      <c r="DQ30" s="587"/>
      <c r="DR30" s="587"/>
      <c r="DS30" s="587"/>
      <c r="DT30" s="587"/>
      <c r="DU30" s="587"/>
      <c r="DV30" s="588"/>
      <c r="DW30" s="609">
        <v>22.1</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155243</v>
      </c>
      <c r="S31" s="587"/>
      <c r="T31" s="587"/>
      <c r="U31" s="587"/>
      <c r="V31" s="587"/>
      <c r="W31" s="587"/>
      <c r="X31" s="587"/>
      <c r="Y31" s="588"/>
      <c r="Z31" s="639">
        <v>3.2</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99.7</v>
      </c>
      <c r="BH31" s="605"/>
      <c r="BI31" s="605"/>
      <c r="BJ31" s="605"/>
      <c r="BK31" s="605"/>
      <c r="BL31" s="605"/>
      <c r="BM31" s="641">
        <v>97.2</v>
      </c>
      <c r="BN31" s="651"/>
      <c r="BO31" s="651"/>
      <c r="BP31" s="651"/>
      <c r="BQ31" s="615"/>
      <c r="BR31" s="650">
        <v>99.7</v>
      </c>
      <c r="BS31" s="605"/>
      <c r="BT31" s="605"/>
      <c r="BU31" s="605"/>
      <c r="BV31" s="605"/>
      <c r="BW31" s="605"/>
      <c r="BX31" s="641">
        <v>97.2</v>
      </c>
      <c r="BY31" s="651"/>
      <c r="BZ31" s="651"/>
      <c r="CA31" s="651"/>
      <c r="CB31" s="615"/>
      <c r="CD31" s="658"/>
      <c r="CE31" s="659"/>
      <c r="CF31" s="619" t="s">
        <v>296</v>
      </c>
      <c r="CG31" s="616"/>
      <c r="CH31" s="616"/>
      <c r="CI31" s="616"/>
      <c r="CJ31" s="616"/>
      <c r="CK31" s="616"/>
      <c r="CL31" s="616"/>
      <c r="CM31" s="616"/>
      <c r="CN31" s="616"/>
      <c r="CO31" s="616"/>
      <c r="CP31" s="616"/>
      <c r="CQ31" s="617"/>
      <c r="CR31" s="586">
        <v>49698</v>
      </c>
      <c r="CS31" s="605"/>
      <c r="CT31" s="605"/>
      <c r="CU31" s="605"/>
      <c r="CV31" s="605"/>
      <c r="CW31" s="605"/>
      <c r="CX31" s="605"/>
      <c r="CY31" s="606"/>
      <c r="CZ31" s="589">
        <v>1.1000000000000001</v>
      </c>
      <c r="DA31" s="607"/>
      <c r="DB31" s="607"/>
      <c r="DC31" s="608"/>
      <c r="DD31" s="592">
        <v>49508</v>
      </c>
      <c r="DE31" s="605"/>
      <c r="DF31" s="605"/>
      <c r="DG31" s="605"/>
      <c r="DH31" s="605"/>
      <c r="DI31" s="605"/>
      <c r="DJ31" s="605"/>
      <c r="DK31" s="606"/>
      <c r="DL31" s="592">
        <v>49508</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60037</v>
      </c>
      <c r="S32" s="587"/>
      <c r="T32" s="587"/>
      <c r="U32" s="587"/>
      <c r="V32" s="587"/>
      <c r="W32" s="587"/>
      <c r="X32" s="587"/>
      <c r="Y32" s="588"/>
      <c r="Z32" s="639">
        <v>1.2</v>
      </c>
      <c r="AA32" s="639"/>
      <c r="AB32" s="639"/>
      <c r="AC32" s="639"/>
      <c r="AD32" s="640">
        <v>281</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99.8</v>
      </c>
      <c r="BH32" s="571"/>
      <c r="BI32" s="571"/>
      <c r="BJ32" s="571"/>
      <c r="BK32" s="571"/>
      <c r="BL32" s="571"/>
      <c r="BM32" s="634">
        <v>97.9</v>
      </c>
      <c r="BN32" s="571"/>
      <c r="BO32" s="571"/>
      <c r="BP32" s="571"/>
      <c r="BQ32" s="628"/>
      <c r="BR32" s="649">
        <v>99.5</v>
      </c>
      <c r="BS32" s="571"/>
      <c r="BT32" s="571"/>
      <c r="BU32" s="571"/>
      <c r="BV32" s="571"/>
      <c r="BW32" s="571"/>
      <c r="BX32" s="634">
        <v>98.1</v>
      </c>
      <c r="BY32" s="571"/>
      <c r="BZ32" s="571"/>
      <c r="CA32" s="571"/>
      <c r="CB32" s="628"/>
      <c r="CD32" s="660"/>
      <c r="CE32" s="661"/>
      <c r="CF32" s="619" t="s">
        <v>299</v>
      </c>
      <c r="CG32" s="616"/>
      <c r="CH32" s="616"/>
      <c r="CI32" s="616"/>
      <c r="CJ32" s="616"/>
      <c r="CK32" s="616"/>
      <c r="CL32" s="616"/>
      <c r="CM32" s="616"/>
      <c r="CN32" s="616"/>
      <c r="CO32" s="616"/>
      <c r="CP32" s="616"/>
      <c r="CQ32" s="617"/>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493452</v>
      </c>
      <c r="S33" s="587"/>
      <c r="T33" s="587"/>
      <c r="U33" s="587"/>
      <c r="V33" s="587"/>
      <c r="W33" s="587"/>
      <c r="X33" s="587"/>
      <c r="Y33" s="588"/>
      <c r="Z33" s="639">
        <v>10</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301</v>
      </c>
      <c r="CE33" s="616"/>
      <c r="CF33" s="616"/>
      <c r="CG33" s="616"/>
      <c r="CH33" s="616"/>
      <c r="CI33" s="616"/>
      <c r="CJ33" s="616"/>
      <c r="CK33" s="616"/>
      <c r="CL33" s="616"/>
      <c r="CM33" s="616"/>
      <c r="CN33" s="616"/>
      <c r="CO33" s="616"/>
      <c r="CP33" s="616"/>
      <c r="CQ33" s="617"/>
      <c r="CR33" s="586">
        <v>1717522</v>
      </c>
      <c r="CS33" s="605"/>
      <c r="CT33" s="605"/>
      <c r="CU33" s="605"/>
      <c r="CV33" s="605"/>
      <c r="CW33" s="605"/>
      <c r="CX33" s="605"/>
      <c r="CY33" s="606"/>
      <c r="CZ33" s="589">
        <v>36.299999999999997</v>
      </c>
      <c r="DA33" s="607"/>
      <c r="DB33" s="607"/>
      <c r="DC33" s="608"/>
      <c r="DD33" s="592">
        <v>1326183</v>
      </c>
      <c r="DE33" s="605"/>
      <c r="DF33" s="605"/>
      <c r="DG33" s="605"/>
      <c r="DH33" s="605"/>
      <c r="DI33" s="605"/>
      <c r="DJ33" s="605"/>
      <c r="DK33" s="606"/>
      <c r="DL33" s="592">
        <v>701428</v>
      </c>
      <c r="DM33" s="605"/>
      <c r="DN33" s="605"/>
      <c r="DO33" s="605"/>
      <c r="DP33" s="605"/>
      <c r="DQ33" s="605"/>
      <c r="DR33" s="605"/>
      <c r="DS33" s="605"/>
      <c r="DT33" s="605"/>
      <c r="DU33" s="605"/>
      <c r="DV33" s="606"/>
      <c r="DW33" s="609">
        <v>31.6</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305</v>
      </c>
      <c r="CE34" s="616"/>
      <c r="CF34" s="616"/>
      <c r="CG34" s="616"/>
      <c r="CH34" s="616"/>
      <c r="CI34" s="616"/>
      <c r="CJ34" s="616"/>
      <c r="CK34" s="616"/>
      <c r="CL34" s="616"/>
      <c r="CM34" s="616"/>
      <c r="CN34" s="616"/>
      <c r="CO34" s="616"/>
      <c r="CP34" s="616"/>
      <c r="CQ34" s="617"/>
      <c r="CR34" s="586">
        <v>426860</v>
      </c>
      <c r="CS34" s="587"/>
      <c r="CT34" s="587"/>
      <c r="CU34" s="587"/>
      <c r="CV34" s="587"/>
      <c r="CW34" s="587"/>
      <c r="CX34" s="587"/>
      <c r="CY34" s="588"/>
      <c r="CZ34" s="589">
        <v>9</v>
      </c>
      <c r="DA34" s="607"/>
      <c r="DB34" s="607"/>
      <c r="DC34" s="608"/>
      <c r="DD34" s="592">
        <v>267154</v>
      </c>
      <c r="DE34" s="587"/>
      <c r="DF34" s="587"/>
      <c r="DG34" s="587"/>
      <c r="DH34" s="587"/>
      <c r="DI34" s="587"/>
      <c r="DJ34" s="587"/>
      <c r="DK34" s="588"/>
      <c r="DL34" s="592">
        <v>216291</v>
      </c>
      <c r="DM34" s="587"/>
      <c r="DN34" s="587"/>
      <c r="DO34" s="587"/>
      <c r="DP34" s="587"/>
      <c r="DQ34" s="587"/>
      <c r="DR34" s="587"/>
      <c r="DS34" s="587"/>
      <c r="DT34" s="587"/>
      <c r="DU34" s="587"/>
      <c r="DV34" s="588"/>
      <c r="DW34" s="609">
        <v>9.8000000000000007</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129252</v>
      </c>
      <c r="S35" s="587"/>
      <c r="T35" s="587"/>
      <c r="U35" s="587"/>
      <c r="V35" s="587"/>
      <c r="W35" s="587"/>
      <c r="X35" s="587"/>
      <c r="Y35" s="588"/>
      <c r="Z35" s="639">
        <v>2.6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433207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24512</v>
      </c>
      <c r="BW35" s="637"/>
      <c r="BX35" s="637"/>
      <c r="BY35" s="637"/>
      <c r="BZ35" s="637"/>
      <c r="CA35" s="637"/>
      <c r="CB35" s="638"/>
      <c r="CD35" s="619" t="s">
        <v>309</v>
      </c>
      <c r="CE35" s="616"/>
      <c r="CF35" s="616"/>
      <c r="CG35" s="616"/>
      <c r="CH35" s="616"/>
      <c r="CI35" s="616"/>
      <c r="CJ35" s="616"/>
      <c r="CK35" s="616"/>
      <c r="CL35" s="616"/>
      <c r="CM35" s="616"/>
      <c r="CN35" s="616"/>
      <c r="CO35" s="616"/>
      <c r="CP35" s="616"/>
      <c r="CQ35" s="617"/>
      <c r="CR35" s="586">
        <v>134350</v>
      </c>
      <c r="CS35" s="605"/>
      <c r="CT35" s="605"/>
      <c r="CU35" s="605"/>
      <c r="CV35" s="605"/>
      <c r="CW35" s="605"/>
      <c r="CX35" s="605"/>
      <c r="CY35" s="606"/>
      <c r="CZ35" s="589">
        <v>2.8</v>
      </c>
      <c r="DA35" s="607"/>
      <c r="DB35" s="607"/>
      <c r="DC35" s="608"/>
      <c r="DD35" s="592">
        <v>51700</v>
      </c>
      <c r="DE35" s="605"/>
      <c r="DF35" s="605"/>
      <c r="DG35" s="605"/>
      <c r="DH35" s="605"/>
      <c r="DI35" s="605"/>
      <c r="DJ35" s="605"/>
      <c r="DK35" s="606"/>
      <c r="DL35" s="592">
        <v>43499</v>
      </c>
      <c r="DM35" s="605"/>
      <c r="DN35" s="605"/>
      <c r="DO35" s="605"/>
      <c r="DP35" s="605"/>
      <c r="DQ35" s="605"/>
      <c r="DR35" s="605"/>
      <c r="DS35" s="605"/>
      <c r="DT35" s="605"/>
      <c r="DU35" s="605"/>
      <c r="DV35" s="606"/>
      <c r="DW35" s="609">
        <v>2</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4915502</v>
      </c>
      <c r="S36" s="627"/>
      <c r="T36" s="627"/>
      <c r="U36" s="627"/>
      <c r="V36" s="627"/>
      <c r="W36" s="627"/>
      <c r="X36" s="627"/>
      <c r="Y36" s="630"/>
      <c r="Z36" s="631">
        <v>100</v>
      </c>
      <c r="AA36" s="631"/>
      <c r="AB36" s="631"/>
      <c r="AC36" s="631"/>
      <c r="AD36" s="632">
        <v>2087963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127099</v>
      </c>
      <c r="BA36" s="587"/>
      <c r="BB36" s="587"/>
      <c r="BC36" s="587"/>
      <c r="BD36" s="605"/>
      <c r="BE36" s="605"/>
      <c r="BF36" s="615"/>
      <c r="BG36" s="619" t="s">
        <v>312</v>
      </c>
      <c r="BH36" s="616"/>
      <c r="BI36" s="616"/>
      <c r="BJ36" s="616"/>
      <c r="BK36" s="616"/>
      <c r="BL36" s="616"/>
      <c r="BM36" s="616"/>
      <c r="BN36" s="616"/>
      <c r="BO36" s="616"/>
      <c r="BP36" s="616"/>
      <c r="BQ36" s="616"/>
      <c r="BR36" s="616"/>
      <c r="BS36" s="616"/>
      <c r="BT36" s="616"/>
      <c r="BU36" s="617"/>
      <c r="BV36" s="586">
        <v>24512</v>
      </c>
      <c r="BW36" s="587"/>
      <c r="BX36" s="587"/>
      <c r="BY36" s="587"/>
      <c r="BZ36" s="587"/>
      <c r="CA36" s="587"/>
      <c r="CB36" s="618"/>
      <c r="CD36" s="619" t="s">
        <v>313</v>
      </c>
      <c r="CE36" s="616"/>
      <c r="CF36" s="616"/>
      <c r="CG36" s="616"/>
      <c r="CH36" s="616"/>
      <c r="CI36" s="616"/>
      <c r="CJ36" s="616"/>
      <c r="CK36" s="616"/>
      <c r="CL36" s="616"/>
      <c r="CM36" s="616"/>
      <c r="CN36" s="616"/>
      <c r="CO36" s="616"/>
      <c r="CP36" s="616"/>
      <c r="CQ36" s="617"/>
      <c r="CR36" s="586">
        <v>431666</v>
      </c>
      <c r="CS36" s="587"/>
      <c r="CT36" s="587"/>
      <c r="CU36" s="587"/>
      <c r="CV36" s="587"/>
      <c r="CW36" s="587"/>
      <c r="CX36" s="587"/>
      <c r="CY36" s="588"/>
      <c r="CZ36" s="589">
        <v>9.1</v>
      </c>
      <c r="DA36" s="607"/>
      <c r="DB36" s="607"/>
      <c r="DC36" s="608"/>
      <c r="DD36" s="592">
        <v>317383</v>
      </c>
      <c r="DE36" s="587"/>
      <c r="DF36" s="587"/>
      <c r="DG36" s="587"/>
      <c r="DH36" s="587"/>
      <c r="DI36" s="587"/>
      <c r="DJ36" s="587"/>
      <c r="DK36" s="588"/>
      <c r="DL36" s="592">
        <v>250162</v>
      </c>
      <c r="DM36" s="587"/>
      <c r="DN36" s="587"/>
      <c r="DO36" s="587"/>
      <c r="DP36" s="587"/>
      <c r="DQ36" s="587"/>
      <c r="DR36" s="587"/>
      <c r="DS36" s="587"/>
      <c r="DT36" s="587"/>
      <c r="DU36" s="587"/>
      <c r="DV36" s="588"/>
      <c r="DW36" s="609">
        <v>11.3</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64404</v>
      </c>
      <c r="BA37" s="587"/>
      <c r="BB37" s="587"/>
      <c r="BC37" s="587"/>
      <c r="BD37" s="605"/>
      <c r="BE37" s="605"/>
      <c r="BF37" s="615"/>
      <c r="BG37" s="619" t="s">
        <v>315</v>
      </c>
      <c r="BH37" s="616"/>
      <c r="BI37" s="616"/>
      <c r="BJ37" s="616"/>
      <c r="BK37" s="616"/>
      <c r="BL37" s="616"/>
      <c r="BM37" s="616"/>
      <c r="BN37" s="616"/>
      <c r="BO37" s="616"/>
      <c r="BP37" s="616"/>
      <c r="BQ37" s="616"/>
      <c r="BR37" s="616"/>
      <c r="BS37" s="616"/>
      <c r="BT37" s="616"/>
      <c r="BU37" s="617"/>
      <c r="BV37" s="586">
        <v>406</v>
      </c>
      <c r="BW37" s="587"/>
      <c r="BX37" s="587"/>
      <c r="BY37" s="587"/>
      <c r="BZ37" s="587"/>
      <c r="CA37" s="587"/>
      <c r="CB37" s="618"/>
      <c r="CD37" s="619" t="s">
        <v>316</v>
      </c>
      <c r="CE37" s="616"/>
      <c r="CF37" s="616"/>
      <c r="CG37" s="616"/>
      <c r="CH37" s="616"/>
      <c r="CI37" s="616"/>
      <c r="CJ37" s="616"/>
      <c r="CK37" s="616"/>
      <c r="CL37" s="616"/>
      <c r="CM37" s="616"/>
      <c r="CN37" s="616"/>
      <c r="CO37" s="616"/>
      <c r="CP37" s="616"/>
      <c r="CQ37" s="617"/>
      <c r="CR37" s="586">
        <v>179312</v>
      </c>
      <c r="CS37" s="605"/>
      <c r="CT37" s="605"/>
      <c r="CU37" s="605"/>
      <c r="CV37" s="605"/>
      <c r="CW37" s="605"/>
      <c r="CX37" s="605"/>
      <c r="CY37" s="606"/>
      <c r="CZ37" s="589">
        <v>3.8</v>
      </c>
      <c r="DA37" s="607"/>
      <c r="DB37" s="607"/>
      <c r="DC37" s="608"/>
      <c r="DD37" s="592">
        <v>179312</v>
      </c>
      <c r="DE37" s="605"/>
      <c r="DF37" s="605"/>
      <c r="DG37" s="605"/>
      <c r="DH37" s="605"/>
      <c r="DI37" s="605"/>
      <c r="DJ37" s="605"/>
      <c r="DK37" s="606"/>
      <c r="DL37" s="592">
        <v>147709</v>
      </c>
      <c r="DM37" s="605"/>
      <c r="DN37" s="605"/>
      <c r="DO37" s="605"/>
      <c r="DP37" s="605"/>
      <c r="DQ37" s="605"/>
      <c r="DR37" s="605"/>
      <c r="DS37" s="605"/>
      <c r="DT37" s="605"/>
      <c r="DU37" s="605"/>
      <c r="DV37" s="606"/>
      <c r="DW37" s="609">
        <v>6.7</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20336</v>
      </c>
      <c r="BA38" s="587"/>
      <c r="BB38" s="587"/>
      <c r="BC38" s="587"/>
      <c r="BD38" s="605"/>
      <c r="BE38" s="605"/>
      <c r="BF38" s="615"/>
      <c r="BG38" s="619" t="s">
        <v>318</v>
      </c>
      <c r="BH38" s="616"/>
      <c r="BI38" s="616"/>
      <c r="BJ38" s="616"/>
      <c r="BK38" s="616"/>
      <c r="BL38" s="616"/>
      <c r="BM38" s="616"/>
      <c r="BN38" s="616"/>
      <c r="BO38" s="616"/>
      <c r="BP38" s="616"/>
      <c r="BQ38" s="616"/>
      <c r="BR38" s="616"/>
      <c r="BS38" s="616"/>
      <c r="BT38" s="616"/>
      <c r="BU38" s="617"/>
      <c r="BV38" s="586">
        <v>676</v>
      </c>
      <c r="BW38" s="587"/>
      <c r="BX38" s="587"/>
      <c r="BY38" s="587"/>
      <c r="BZ38" s="587"/>
      <c r="CA38" s="587"/>
      <c r="CB38" s="618"/>
      <c r="CD38" s="619" t="s">
        <v>319</v>
      </c>
      <c r="CE38" s="616"/>
      <c r="CF38" s="616"/>
      <c r="CG38" s="616"/>
      <c r="CH38" s="616"/>
      <c r="CI38" s="616"/>
      <c r="CJ38" s="616"/>
      <c r="CK38" s="616"/>
      <c r="CL38" s="616"/>
      <c r="CM38" s="616"/>
      <c r="CN38" s="616"/>
      <c r="CO38" s="616"/>
      <c r="CP38" s="616"/>
      <c r="CQ38" s="617"/>
      <c r="CR38" s="586">
        <v>412871</v>
      </c>
      <c r="CS38" s="587"/>
      <c r="CT38" s="587"/>
      <c r="CU38" s="587"/>
      <c r="CV38" s="587"/>
      <c r="CW38" s="587"/>
      <c r="CX38" s="587"/>
      <c r="CY38" s="588"/>
      <c r="CZ38" s="589">
        <v>8.6999999999999993</v>
      </c>
      <c r="DA38" s="607"/>
      <c r="DB38" s="607"/>
      <c r="DC38" s="608"/>
      <c r="DD38" s="592">
        <v>388574</v>
      </c>
      <c r="DE38" s="587"/>
      <c r="DF38" s="587"/>
      <c r="DG38" s="587"/>
      <c r="DH38" s="587"/>
      <c r="DI38" s="587"/>
      <c r="DJ38" s="587"/>
      <c r="DK38" s="588"/>
      <c r="DL38" s="592">
        <v>191476</v>
      </c>
      <c r="DM38" s="587"/>
      <c r="DN38" s="587"/>
      <c r="DO38" s="587"/>
      <c r="DP38" s="587"/>
      <c r="DQ38" s="587"/>
      <c r="DR38" s="587"/>
      <c r="DS38" s="587"/>
      <c r="DT38" s="587"/>
      <c r="DU38" s="587"/>
      <c r="DV38" s="588"/>
      <c r="DW38" s="609">
        <v>8.6</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9382</v>
      </c>
      <c r="BA39" s="587"/>
      <c r="BB39" s="587"/>
      <c r="BC39" s="587"/>
      <c r="BD39" s="605"/>
      <c r="BE39" s="605"/>
      <c r="BF39" s="615"/>
      <c r="BG39" s="620" t="s">
        <v>321</v>
      </c>
      <c r="BH39" s="621"/>
      <c r="BI39" s="621"/>
      <c r="BJ39" s="621"/>
      <c r="BK39" s="621"/>
      <c r="BL39" s="187"/>
      <c r="BM39" s="616" t="s">
        <v>322</v>
      </c>
      <c r="BN39" s="616"/>
      <c r="BO39" s="616"/>
      <c r="BP39" s="616"/>
      <c r="BQ39" s="616"/>
      <c r="BR39" s="616"/>
      <c r="BS39" s="616"/>
      <c r="BT39" s="616"/>
      <c r="BU39" s="617"/>
      <c r="BV39" s="586">
        <v>74</v>
      </c>
      <c r="BW39" s="587"/>
      <c r="BX39" s="587"/>
      <c r="BY39" s="587"/>
      <c r="BZ39" s="587"/>
      <c r="CA39" s="587"/>
      <c r="CB39" s="618"/>
      <c r="CD39" s="619" t="s">
        <v>323</v>
      </c>
      <c r="CE39" s="616"/>
      <c r="CF39" s="616"/>
      <c r="CG39" s="616"/>
      <c r="CH39" s="616"/>
      <c r="CI39" s="616"/>
      <c r="CJ39" s="616"/>
      <c r="CK39" s="616"/>
      <c r="CL39" s="616"/>
      <c r="CM39" s="616"/>
      <c r="CN39" s="616"/>
      <c r="CO39" s="616"/>
      <c r="CP39" s="616"/>
      <c r="CQ39" s="617"/>
      <c r="CR39" s="586">
        <v>293440</v>
      </c>
      <c r="CS39" s="605"/>
      <c r="CT39" s="605"/>
      <c r="CU39" s="605"/>
      <c r="CV39" s="605"/>
      <c r="CW39" s="605"/>
      <c r="CX39" s="605"/>
      <c r="CY39" s="606"/>
      <c r="CZ39" s="589">
        <v>6.2</v>
      </c>
      <c r="DA39" s="607"/>
      <c r="DB39" s="607"/>
      <c r="DC39" s="608"/>
      <c r="DD39" s="592">
        <v>283037</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47075</v>
      </c>
      <c r="BA40" s="587"/>
      <c r="BB40" s="587"/>
      <c r="BC40" s="587"/>
      <c r="BD40" s="605"/>
      <c r="BE40" s="605"/>
      <c r="BF40" s="615"/>
      <c r="BG40" s="620"/>
      <c r="BH40" s="621"/>
      <c r="BI40" s="621"/>
      <c r="BJ40" s="621"/>
      <c r="BK40" s="621"/>
      <c r="BL40" s="187"/>
      <c r="BM40" s="616" t="s">
        <v>326</v>
      </c>
      <c r="BN40" s="616"/>
      <c r="BO40" s="616"/>
      <c r="BP40" s="616"/>
      <c r="BQ40" s="616"/>
      <c r="BR40" s="616"/>
      <c r="BS40" s="616"/>
      <c r="BT40" s="616"/>
      <c r="BU40" s="617"/>
      <c r="BV40" s="586">
        <v>76</v>
      </c>
      <c r="BW40" s="587"/>
      <c r="BX40" s="587"/>
      <c r="BY40" s="587"/>
      <c r="BZ40" s="587"/>
      <c r="CA40" s="587"/>
      <c r="CB40" s="618"/>
      <c r="CD40" s="619" t="s">
        <v>327</v>
      </c>
      <c r="CE40" s="616"/>
      <c r="CF40" s="616"/>
      <c r="CG40" s="616"/>
      <c r="CH40" s="616"/>
      <c r="CI40" s="616"/>
      <c r="CJ40" s="616"/>
      <c r="CK40" s="616"/>
      <c r="CL40" s="616"/>
      <c r="CM40" s="616"/>
      <c r="CN40" s="616"/>
      <c r="CO40" s="616"/>
      <c r="CP40" s="616"/>
      <c r="CQ40" s="617"/>
      <c r="CR40" s="586">
        <v>18335</v>
      </c>
      <c r="CS40" s="587"/>
      <c r="CT40" s="587"/>
      <c r="CU40" s="587"/>
      <c r="CV40" s="587"/>
      <c r="CW40" s="587"/>
      <c r="CX40" s="587"/>
      <c r="CY40" s="588"/>
      <c r="CZ40" s="589">
        <v>0.4</v>
      </c>
      <c r="DA40" s="607"/>
      <c r="DB40" s="607"/>
      <c r="DC40" s="608"/>
      <c r="DD40" s="592">
        <v>18335</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164911</v>
      </c>
      <c r="BA41" s="627"/>
      <c r="BB41" s="627"/>
      <c r="BC41" s="627"/>
      <c r="BD41" s="571"/>
      <c r="BE41" s="571"/>
      <c r="BF41" s="628"/>
      <c r="BG41" s="622"/>
      <c r="BH41" s="623"/>
      <c r="BI41" s="623"/>
      <c r="BJ41" s="623"/>
      <c r="BK41" s="623"/>
      <c r="BL41" s="189"/>
      <c r="BM41" s="625" t="s">
        <v>329</v>
      </c>
      <c r="BN41" s="625"/>
      <c r="BO41" s="625"/>
      <c r="BP41" s="625"/>
      <c r="BQ41" s="625"/>
      <c r="BR41" s="625"/>
      <c r="BS41" s="625"/>
      <c r="BT41" s="625"/>
      <c r="BU41" s="626"/>
      <c r="BV41" s="570">
        <v>324</v>
      </c>
      <c r="BW41" s="627"/>
      <c r="BX41" s="627"/>
      <c r="BY41" s="627"/>
      <c r="BZ41" s="627"/>
      <c r="CA41" s="627"/>
      <c r="CB41" s="629"/>
      <c r="CD41" s="619" t="s">
        <v>330</v>
      </c>
      <c r="CE41" s="616"/>
      <c r="CF41" s="616"/>
      <c r="CG41" s="616"/>
      <c r="CH41" s="616"/>
      <c r="CI41" s="616"/>
      <c r="CJ41" s="616"/>
      <c r="CK41" s="616"/>
      <c r="CL41" s="616"/>
      <c r="CM41" s="616"/>
      <c r="CN41" s="616"/>
      <c r="CO41" s="616"/>
      <c r="CP41" s="616"/>
      <c r="CQ41" s="617"/>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1680746</v>
      </c>
      <c r="CS42" s="587"/>
      <c r="CT42" s="587"/>
      <c r="CU42" s="587"/>
      <c r="CV42" s="587"/>
      <c r="CW42" s="587"/>
      <c r="CX42" s="587"/>
      <c r="CY42" s="588"/>
      <c r="CZ42" s="589">
        <v>35.5</v>
      </c>
      <c r="DA42" s="590"/>
      <c r="DB42" s="590"/>
      <c r="DC42" s="591"/>
      <c r="DD42" s="592">
        <v>519343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30747</v>
      </c>
      <c r="CS43" s="605"/>
      <c r="CT43" s="605"/>
      <c r="CU43" s="605"/>
      <c r="CV43" s="605"/>
      <c r="CW43" s="605"/>
      <c r="CX43" s="605"/>
      <c r="CY43" s="606"/>
      <c r="CZ43" s="589">
        <v>0.7</v>
      </c>
      <c r="DA43" s="607"/>
      <c r="DB43" s="607"/>
      <c r="DC43" s="608"/>
      <c r="DD43" s="592">
        <v>30747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1527776</v>
      </c>
      <c r="CS44" s="587"/>
      <c r="CT44" s="587"/>
      <c r="CU44" s="587"/>
      <c r="CV44" s="587"/>
      <c r="CW44" s="587"/>
      <c r="CX44" s="587"/>
      <c r="CY44" s="588"/>
      <c r="CZ44" s="589">
        <v>32.299999999999997</v>
      </c>
      <c r="DA44" s="590"/>
      <c r="DB44" s="590"/>
      <c r="DC44" s="591"/>
      <c r="DD44" s="592">
        <v>388151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1097339</v>
      </c>
      <c r="CS45" s="605"/>
      <c r="CT45" s="605"/>
      <c r="CU45" s="605"/>
      <c r="CV45" s="605"/>
      <c r="CW45" s="605"/>
      <c r="CX45" s="605"/>
      <c r="CY45" s="606"/>
      <c r="CZ45" s="589">
        <v>23.2</v>
      </c>
      <c r="DA45" s="607"/>
      <c r="DB45" s="607"/>
      <c r="DC45" s="608"/>
      <c r="DD45" s="592">
        <v>23472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411397</v>
      </c>
      <c r="CS46" s="587"/>
      <c r="CT46" s="587"/>
      <c r="CU46" s="587"/>
      <c r="CV46" s="587"/>
      <c r="CW46" s="587"/>
      <c r="CX46" s="587"/>
      <c r="CY46" s="588"/>
      <c r="CZ46" s="589">
        <v>8.6999999999999993</v>
      </c>
      <c r="DA46" s="590"/>
      <c r="DB46" s="590"/>
      <c r="DC46" s="591"/>
      <c r="DD46" s="592">
        <v>358998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152970</v>
      </c>
      <c r="CS47" s="605"/>
      <c r="CT47" s="605"/>
      <c r="CU47" s="605"/>
      <c r="CV47" s="605"/>
      <c r="CW47" s="605"/>
      <c r="CX47" s="605"/>
      <c r="CY47" s="606"/>
      <c r="CZ47" s="589">
        <v>3.2</v>
      </c>
      <c r="DA47" s="607"/>
      <c r="DB47" s="607"/>
      <c r="DC47" s="608"/>
      <c r="DD47" s="592">
        <v>131192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4730225</v>
      </c>
      <c r="CS49" s="571"/>
      <c r="CT49" s="571"/>
      <c r="CU49" s="571"/>
      <c r="CV49" s="571"/>
      <c r="CW49" s="571"/>
      <c r="CX49" s="571"/>
      <c r="CY49" s="572"/>
      <c r="CZ49" s="573">
        <v>100</v>
      </c>
      <c r="DA49" s="574"/>
      <c r="DB49" s="574"/>
      <c r="DC49" s="575"/>
      <c r="DD49" s="576">
        <v>3008734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4912</v>
      </c>
      <c r="R7" s="1099"/>
      <c r="S7" s="1099"/>
      <c r="T7" s="1099"/>
      <c r="U7" s="1099"/>
      <c r="V7" s="1099">
        <v>4727</v>
      </c>
      <c r="W7" s="1099"/>
      <c r="X7" s="1099"/>
      <c r="Y7" s="1099"/>
      <c r="Z7" s="1099"/>
      <c r="AA7" s="1099">
        <v>185</v>
      </c>
      <c r="AB7" s="1099"/>
      <c r="AC7" s="1099"/>
      <c r="AD7" s="1099"/>
      <c r="AE7" s="1100"/>
      <c r="AF7" s="1101">
        <v>158</v>
      </c>
      <c r="AG7" s="1102"/>
      <c r="AH7" s="1102"/>
      <c r="AI7" s="1102"/>
      <c r="AJ7" s="1103"/>
      <c r="AK7" s="1085">
        <v>44</v>
      </c>
      <c r="AL7" s="1086"/>
      <c r="AM7" s="1086"/>
      <c r="AN7" s="1086"/>
      <c r="AO7" s="1086"/>
      <c r="AP7" s="1086">
        <v>3805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546</v>
      </c>
      <c r="BS7" s="1089" t="s">
        <v>545</v>
      </c>
      <c r="BT7" s="1090"/>
      <c r="BU7" s="1090"/>
      <c r="BV7" s="1090"/>
      <c r="BW7" s="1090"/>
      <c r="BX7" s="1090"/>
      <c r="BY7" s="1090"/>
      <c r="BZ7" s="1090"/>
      <c r="CA7" s="1090"/>
      <c r="CB7" s="1090"/>
      <c r="CC7" s="1090"/>
      <c r="CD7" s="1090"/>
      <c r="CE7" s="1090"/>
      <c r="CF7" s="1090"/>
      <c r="CG7" s="1091"/>
      <c r="CH7" s="1082">
        <v>11</v>
      </c>
      <c r="CI7" s="1083"/>
      <c r="CJ7" s="1083"/>
      <c r="CK7" s="1083"/>
      <c r="CL7" s="1084"/>
      <c r="CM7" s="1082">
        <v>46</v>
      </c>
      <c r="CN7" s="1083"/>
      <c r="CO7" s="1083"/>
      <c r="CP7" s="1083"/>
      <c r="CQ7" s="1084"/>
      <c r="CR7" s="1082">
        <v>49</v>
      </c>
      <c r="CS7" s="1083"/>
      <c r="CT7" s="1083"/>
      <c r="CU7" s="1083"/>
      <c r="CV7" s="1084"/>
      <c r="CW7" s="1082" t="s">
        <v>534</v>
      </c>
      <c r="CX7" s="1083"/>
      <c r="CY7" s="1083"/>
      <c r="CZ7" s="1083"/>
      <c r="DA7" s="1084"/>
      <c r="DB7" s="1082" t="s">
        <v>534</v>
      </c>
      <c r="DC7" s="1083"/>
      <c r="DD7" s="1083"/>
      <c r="DE7" s="1083"/>
      <c r="DF7" s="1084"/>
      <c r="DG7" s="1082" t="s">
        <v>534</v>
      </c>
      <c r="DH7" s="1083"/>
      <c r="DI7" s="1083"/>
      <c r="DJ7" s="1083"/>
      <c r="DK7" s="1084"/>
      <c r="DL7" s="1082">
        <v>79</v>
      </c>
      <c r="DM7" s="1083"/>
      <c r="DN7" s="1083"/>
      <c r="DO7" s="1083"/>
      <c r="DP7" s="1084"/>
      <c r="DQ7" s="1082">
        <v>8</v>
      </c>
      <c r="DR7" s="1083"/>
      <c r="DS7" s="1083"/>
      <c r="DT7" s="1083"/>
      <c r="DU7" s="1084"/>
      <c r="DV7" s="1109"/>
      <c r="DW7" s="1110"/>
      <c r="DX7" s="1110"/>
      <c r="DY7" s="1110"/>
      <c r="DZ7" s="1111"/>
      <c r="EA7" s="205"/>
    </row>
    <row r="8" spans="1:131" s="206" customFormat="1" ht="26.25" customHeight="1" x14ac:dyDescent="0.15">
      <c r="A8" s="212">
        <v>2</v>
      </c>
      <c r="B8" s="1025" t="s">
        <v>366</v>
      </c>
      <c r="C8" s="1026"/>
      <c r="D8" s="1026"/>
      <c r="E8" s="1026"/>
      <c r="F8" s="1026"/>
      <c r="G8" s="1026"/>
      <c r="H8" s="1026"/>
      <c r="I8" s="1026"/>
      <c r="J8" s="1026"/>
      <c r="K8" s="1026"/>
      <c r="L8" s="1026"/>
      <c r="M8" s="1026"/>
      <c r="N8" s="1026"/>
      <c r="O8" s="1026"/>
      <c r="P8" s="1027"/>
      <c r="Q8" s="1037">
        <v>3</v>
      </c>
      <c r="R8" s="1038"/>
      <c r="S8" s="1038"/>
      <c r="T8" s="1038"/>
      <c r="U8" s="1038"/>
      <c r="V8" s="1038">
        <v>3</v>
      </c>
      <c r="W8" s="1038"/>
      <c r="X8" s="1038"/>
      <c r="Y8" s="1038"/>
      <c r="Z8" s="1038"/>
      <c r="AA8" s="1038">
        <v>0</v>
      </c>
      <c r="AB8" s="1038"/>
      <c r="AC8" s="1038"/>
      <c r="AD8" s="1038"/>
      <c r="AE8" s="1039"/>
      <c r="AF8" s="1031">
        <v>0</v>
      </c>
      <c r="AG8" s="1032"/>
      <c r="AH8" s="1032"/>
      <c r="AI8" s="1032"/>
      <c r="AJ8" s="1033"/>
      <c r="AK8" s="1080" t="s">
        <v>534</v>
      </c>
      <c r="AL8" s="1081"/>
      <c r="AM8" s="1081"/>
      <c r="AN8" s="1081"/>
      <c r="AO8" s="1081"/>
      <c r="AP8" s="1081">
        <v>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4916</v>
      </c>
      <c r="R23" s="1063"/>
      <c r="S23" s="1063"/>
      <c r="T23" s="1063"/>
      <c r="U23" s="1063"/>
      <c r="V23" s="1063">
        <v>4730</v>
      </c>
      <c r="W23" s="1063"/>
      <c r="X23" s="1063"/>
      <c r="Y23" s="1063"/>
      <c r="Z23" s="1063"/>
      <c r="AA23" s="1063">
        <v>185</v>
      </c>
      <c r="AB23" s="1063"/>
      <c r="AC23" s="1063"/>
      <c r="AD23" s="1063"/>
      <c r="AE23" s="1064"/>
      <c r="AF23" s="1065">
        <v>158</v>
      </c>
      <c r="AG23" s="1063"/>
      <c r="AH23" s="1063"/>
      <c r="AI23" s="1063"/>
      <c r="AJ23" s="1066"/>
      <c r="AK23" s="1067"/>
      <c r="AL23" s="1068"/>
      <c r="AM23" s="1068"/>
      <c r="AN23" s="1068"/>
      <c r="AO23" s="1068"/>
      <c r="AP23" s="1063">
        <v>3809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365</v>
      </c>
      <c r="R28" s="1048"/>
      <c r="S28" s="1048"/>
      <c r="T28" s="1048"/>
      <c r="U28" s="1048"/>
      <c r="V28" s="1048">
        <v>341</v>
      </c>
      <c r="W28" s="1048"/>
      <c r="X28" s="1048"/>
      <c r="Y28" s="1048"/>
      <c r="Z28" s="1048"/>
      <c r="AA28" s="1048">
        <v>25</v>
      </c>
      <c r="AB28" s="1048"/>
      <c r="AC28" s="1048"/>
      <c r="AD28" s="1048"/>
      <c r="AE28" s="1049"/>
      <c r="AF28" s="1050">
        <v>25</v>
      </c>
      <c r="AG28" s="1048"/>
      <c r="AH28" s="1048"/>
      <c r="AI28" s="1048"/>
      <c r="AJ28" s="1051"/>
      <c r="AK28" s="1052">
        <v>15</v>
      </c>
      <c r="AL28" s="1040"/>
      <c r="AM28" s="1040"/>
      <c r="AN28" s="1040"/>
      <c r="AO28" s="1040"/>
      <c r="AP28" s="1040" t="s">
        <v>535</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242</v>
      </c>
      <c r="R29" s="1038"/>
      <c r="S29" s="1038"/>
      <c r="T29" s="1038"/>
      <c r="U29" s="1038"/>
      <c r="V29" s="1038">
        <v>227</v>
      </c>
      <c r="W29" s="1038"/>
      <c r="X29" s="1038"/>
      <c r="Y29" s="1038"/>
      <c r="Z29" s="1038"/>
      <c r="AA29" s="1038">
        <v>16</v>
      </c>
      <c r="AB29" s="1038"/>
      <c r="AC29" s="1038"/>
      <c r="AD29" s="1038"/>
      <c r="AE29" s="1039"/>
      <c r="AF29" s="1031">
        <v>16</v>
      </c>
      <c r="AG29" s="1032"/>
      <c r="AH29" s="1032"/>
      <c r="AI29" s="1032"/>
      <c r="AJ29" s="1033"/>
      <c r="AK29" s="974">
        <v>32</v>
      </c>
      <c r="AL29" s="965"/>
      <c r="AM29" s="965"/>
      <c r="AN29" s="965"/>
      <c r="AO29" s="965"/>
      <c r="AP29" s="965">
        <v>27</v>
      </c>
      <c r="AQ29" s="965"/>
      <c r="AR29" s="965"/>
      <c r="AS29" s="965"/>
      <c r="AT29" s="965"/>
      <c r="AU29" s="965">
        <v>4</v>
      </c>
      <c r="AV29" s="965"/>
      <c r="AW29" s="965"/>
      <c r="AX29" s="965"/>
      <c r="AY29" s="965"/>
      <c r="AZ29" s="1036" t="s">
        <v>534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556</v>
      </c>
      <c r="R30" s="1038"/>
      <c r="S30" s="1038"/>
      <c r="T30" s="1038"/>
      <c r="U30" s="1038"/>
      <c r="V30" s="1038">
        <v>552</v>
      </c>
      <c r="W30" s="1038"/>
      <c r="X30" s="1038"/>
      <c r="Y30" s="1038"/>
      <c r="Z30" s="1038"/>
      <c r="AA30" s="1038">
        <v>4</v>
      </c>
      <c r="AB30" s="1038"/>
      <c r="AC30" s="1038"/>
      <c r="AD30" s="1038"/>
      <c r="AE30" s="1039"/>
      <c r="AF30" s="1031">
        <v>4</v>
      </c>
      <c r="AG30" s="1032"/>
      <c r="AH30" s="1032"/>
      <c r="AI30" s="1032"/>
      <c r="AJ30" s="1033"/>
      <c r="AK30" s="974">
        <v>83</v>
      </c>
      <c r="AL30" s="965"/>
      <c r="AM30" s="965"/>
      <c r="AN30" s="965"/>
      <c r="AO30" s="965"/>
      <c r="AP30" s="965">
        <v>2</v>
      </c>
      <c r="AQ30" s="965"/>
      <c r="AR30" s="965"/>
      <c r="AS30" s="965"/>
      <c r="AT30" s="965"/>
      <c r="AU30" s="965" t="s">
        <v>534</v>
      </c>
      <c r="AV30" s="965"/>
      <c r="AW30" s="965"/>
      <c r="AX30" s="965"/>
      <c r="AY30" s="965"/>
      <c r="AZ30" s="1036" t="s">
        <v>534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3</v>
      </c>
      <c r="R31" s="1038"/>
      <c r="S31" s="1038"/>
      <c r="T31" s="1038"/>
      <c r="U31" s="1038"/>
      <c r="V31" s="1038">
        <v>2</v>
      </c>
      <c r="W31" s="1038"/>
      <c r="X31" s="1038"/>
      <c r="Y31" s="1038"/>
      <c r="Z31" s="1038"/>
      <c r="AA31" s="1038">
        <v>1</v>
      </c>
      <c r="AB31" s="1038"/>
      <c r="AC31" s="1038"/>
      <c r="AD31" s="1038"/>
      <c r="AE31" s="1039"/>
      <c r="AF31" s="1031">
        <v>1</v>
      </c>
      <c r="AG31" s="1032"/>
      <c r="AH31" s="1032"/>
      <c r="AI31" s="1032"/>
      <c r="AJ31" s="1033"/>
      <c r="AK31" s="974" t="s">
        <v>534</v>
      </c>
      <c r="AL31" s="965"/>
      <c r="AM31" s="965"/>
      <c r="AN31" s="965"/>
      <c r="AO31" s="965"/>
      <c r="AP31" s="965" t="s">
        <v>534</v>
      </c>
      <c r="AQ31" s="965"/>
      <c r="AR31" s="965"/>
      <c r="AS31" s="965"/>
      <c r="AT31" s="965"/>
      <c r="AU31" s="965" t="s">
        <v>534</v>
      </c>
      <c r="AV31" s="965"/>
      <c r="AW31" s="965"/>
      <c r="AX31" s="965"/>
      <c r="AY31" s="965"/>
      <c r="AZ31" s="1036" t="s">
        <v>534</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547</v>
      </c>
      <c r="C32" s="1026"/>
      <c r="D32" s="1026"/>
      <c r="E32" s="1026"/>
      <c r="F32" s="1026"/>
      <c r="G32" s="1026"/>
      <c r="H32" s="1026"/>
      <c r="I32" s="1026"/>
      <c r="J32" s="1026"/>
      <c r="K32" s="1026"/>
      <c r="L32" s="1026"/>
      <c r="M32" s="1026"/>
      <c r="N32" s="1026"/>
      <c r="O32" s="1026"/>
      <c r="P32" s="1027"/>
      <c r="Q32" s="1037">
        <v>48</v>
      </c>
      <c r="R32" s="1038"/>
      <c r="S32" s="1038"/>
      <c r="T32" s="1038"/>
      <c r="U32" s="1038"/>
      <c r="V32" s="1038">
        <v>48</v>
      </c>
      <c r="W32" s="1038"/>
      <c r="X32" s="1038"/>
      <c r="Y32" s="1038"/>
      <c r="Z32" s="1038"/>
      <c r="AA32" s="1038" t="s">
        <v>534</v>
      </c>
      <c r="AB32" s="1038"/>
      <c r="AC32" s="1038"/>
      <c r="AD32" s="1038"/>
      <c r="AE32" s="1039"/>
      <c r="AF32" s="1031" t="s">
        <v>112</v>
      </c>
      <c r="AG32" s="1032"/>
      <c r="AH32" s="1032"/>
      <c r="AI32" s="1032"/>
      <c r="AJ32" s="1033"/>
      <c r="AK32" s="974" t="s">
        <v>534</v>
      </c>
      <c r="AL32" s="965"/>
      <c r="AM32" s="965"/>
      <c r="AN32" s="965"/>
      <c r="AO32" s="965"/>
      <c r="AP32" s="965">
        <v>751</v>
      </c>
      <c r="AQ32" s="965"/>
      <c r="AR32" s="965"/>
      <c r="AS32" s="965"/>
      <c r="AT32" s="965"/>
      <c r="AU32" s="965" t="s">
        <v>534</v>
      </c>
      <c r="AV32" s="965"/>
      <c r="AW32" s="965"/>
      <c r="AX32" s="965"/>
      <c r="AY32" s="965"/>
      <c r="AZ32" s="1036" t="s">
        <v>534</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49</v>
      </c>
      <c r="R33" s="1038"/>
      <c r="S33" s="1038"/>
      <c r="T33" s="1038"/>
      <c r="U33" s="1038"/>
      <c r="V33" s="1038">
        <v>48</v>
      </c>
      <c r="W33" s="1038"/>
      <c r="X33" s="1038"/>
      <c r="Y33" s="1038"/>
      <c r="Z33" s="1038"/>
      <c r="AA33" s="1038">
        <v>1</v>
      </c>
      <c r="AB33" s="1038"/>
      <c r="AC33" s="1038"/>
      <c r="AD33" s="1038"/>
      <c r="AE33" s="1039"/>
      <c r="AF33" s="1031">
        <v>1</v>
      </c>
      <c r="AG33" s="1032"/>
      <c r="AH33" s="1032"/>
      <c r="AI33" s="1032"/>
      <c r="AJ33" s="1033"/>
      <c r="AK33" s="974">
        <v>16</v>
      </c>
      <c r="AL33" s="965"/>
      <c r="AM33" s="965"/>
      <c r="AN33" s="965"/>
      <c r="AO33" s="965"/>
      <c r="AP33" s="965" t="s">
        <v>534</v>
      </c>
      <c r="AQ33" s="965"/>
      <c r="AR33" s="965"/>
      <c r="AS33" s="965"/>
      <c r="AT33" s="965"/>
      <c r="AU33" s="965" t="s">
        <v>534</v>
      </c>
      <c r="AV33" s="965"/>
      <c r="AW33" s="965"/>
      <c r="AX33" s="965"/>
      <c r="AY33" s="965"/>
      <c r="AZ33" s="1036" t="s">
        <v>534</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385</v>
      </c>
      <c r="C34" s="1026"/>
      <c r="D34" s="1026"/>
      <c r="E34" s="1026"/>
      <c r="F34" s="1026"/>
      <c r="G34" s="1026"/>
      <c r="H34" s="1026"/>
      <c r="I34" s="1026"/>
      <c r="J34" s="1026"/>
      <c r="K34" s="1026"/>
      <c r="L34" s="1026"/>
      <c r="M34" s="1026"/>
      <c r="N34" s="1026"/>
      <c r="O34" s="1026"/>
      <c r="P34" s="1027"/>
      <c r="Q34" s="1037">
        <v>95</v>
      </c>
      <c r="R34" s="1038"/>
      <c r="S34" s="1038"/>
      <c r="T34" s="1038"/>
      <c r="U34" s="1038"/>
      <c r="V34" s="1038">
        <v>82</v>
      </c>
      <c r="W34" s="1038"/>
      <c r="X34" s="1038"/>
      <c r="Y34" s="1038"/>
      <c r="Z34" s="1038"/>
      <c r="AA34" s="1038">
        <v>13</v>
      </c>
      <c r="AB34" s="1038"/>
      <c r="AC34" s="1038"/>
      <c r="AD34" s="1038"/>
      <c r="AE34" s="1039"/>
      <c r="AF34" s="1031">
        <v>13</v>
      </c>
      <c r="AG34" s="1032"/>
      <c r="AH34" s="1032"/>
      <c r="AI34" s="1032"/>
      <c r="AJ34" s="1033"/>
      <c r="AK34" s="974">
        <v>9</v>
      </c>
      <c r="AL34" s="965"/>
      <c r="AM34" s="965"/>
      <c r="AN34" s="965"/>
      <c r="AO34" s="965"/>
      <c r="AP34" s="965" t="s">
        <v>534</v>
      </c>
      <c r="AQ34" s="965"/>
      <c r="AR34" s="965"/>
      <c r="AS34" s="965"/>
      <c r="AT34" s="965"/>
      <c r="AU34" s="965" t="s">
        <v>534</v>
      </c>
      <c r="AV34" s="965"/>
      <c r="AW34" s="965"/>
      <c r="AX34" s="965"/>
      <c r="AY34" s="965"/>
      <c r="AZ34" s="1036" t="s">
        <v>534</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387</v>
      </c>
      <c r="C35" s="1026"/>
      <c r="D35" s="1026"/>
      <c r="E35" s="1026"/>
      <c r="F35" s="1026"/>
      <c r="G35" s="1026"/>
      <c r="H35" s="1026"/>
      <c r="I35" s="1026"/>
      <c r="J35" s="1026"/>
      <c r="K35" s="1026"/>
      <c r="L35" s="1026"/>
      <c r="M35" s="1026"/>
      <c r="N35" s="1026"/>
      <c r="O35" s="1026"/>
      <c r="P35" s="1027"/>
      <c r="Q35" s="1037">
        <v>178</v>
      </c>
      <c r="R35" s="1038"/>
      <c r="S35" s="1038"/>
      <c r="T35" s="1038"/>
      <c r="U35" s="1038"/>
      <c r="V35" s="1038">
        <v>172</v>
      </c>
      <c r="W35" s="1038"/>
      <c r="X35" s="1038"/>
      <c r="Y35" s="1038"/>
      <c r="Z35" s="1038"/>
      <c r="AA35" s="1038">
        <v>5</v>
      </c>
      <c r="AB35" s="1038"/>
      <c r="AC35" s="1038"/>
      <c r="AD35" s="1038"/>
      <c r="AE35" s="1039"/>
      <c r="AF35" s="1031">
        <v>2</v>
      </c>
      <c r="AG35" s="1032"/>
      <c r="AH35" s="1032"/>
      <c r="AI35" s="1032"/>
      <c r="AJ35" s="1033"/>
      <c r="AK35" s="974">
        <v>64</v>
      </c>
      <c r="AL35" s="965"/>
      <c r="AM35" s="965"/>
      <c r="AN35" s="965"/>
      <c r="AO35" s="965"/>
      <c r="AP35" s="965">
        <v>717</v>
      </c>
      <c r="AQ35" s="965"/>
      <c r="AR35" s="965"/>
      <c r="AS35" s="965"/>
      <c r="AT35" s="965"/>
      <c r="AU35" s="965">
        <v>482</v>
      </c>
      <c r="AV35" s="965"/>
      <c r="AW35" s="965"/>
      <c r="AX35" s="965"/>
      <c r="AY35" s="965"/>
      <c r="AZ35" s="1036" t="s">
        <v>534</v>
      </c>
      <c r="BA35" s="1036"/>
      <c r="BB35" s="1036"/>
      <c r="BC35" s="1036"/>
      <c r="BD35" s="1036"/>
      <c r="BE35" s="1020" t="s">
        <v>386</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388</v>
      </c>
      <c r="C36" s="1026"/>
      <c r="D36" s="1026"/>
      <c r="E36" s="1026"/>
      <c r="F36" s="1026"/>
      <c r="G36" s="1026"/>
      <c r="H36" s="1026"/>
      <c r="I36" s="1026"/>
      <c r="J36" s="1026"/>
      <c r="K36" s="1026"/>
      <c r="L36" s="1026"/>
      <c r="M36" s="1026"/>
      <c r="N36" s="1026"/>
      <c r="O36" s="1026"/>
      <c r="P36" s="1027"/>
      <c r="Q36" s="1037">
        <v>217</v>
      </c>
      <c r="R36" s="1038"/>
      <c r="S36" s="1038"/>
      <c r="T36" s="1038"/>
      <c r="U36" s="1038"/>
      <c r="V36" s="1038">
        <v>201</v>
      </c>
      <c r="W36" s="1038"/>
      <c r="X36" s="1038"/>
      <c r="Y36" s="1038"/>
      <c r="Z36" s="1038"/>
      <c r="AA36" s="1038">
        <v>16</v>
      </c>
      <c r="AB36" s="1038"/>
      <c r="AC36" s="1038"/>
      <c r="AD36" s="1038"/>
      <c r="AE36" s="1039"/>
      <c r="AF36" s="1031">
        <v>16</v>
      </c>
      <c r="AG36" s="1032"/>
      <c r="AH36" s="1032"/>
      <c r="AI36" s="1032"/>
      <c r="AJ36" s="1033"/>
      <c r="AK36" s="974">
        <v>90</v>
      </c>
      <c r="AL36" s="965"/>
      <c r="AM36" s="965"/>
      <c r="AN36" s="965"/>
      <c r="AO36" s="965"/>
      <c r="AP36" s="965">
        <v>1307</v>
      </c>
      <c r="AQ36" s="965"/>
      <c r="AR36" s="965"/>
      <c r="AS36" s="965"/>
      <c r="AT36" s="965"/>
      <c r="AU36" s="965">
        <v>1081</v>
      </c>
      <c r="AV36" s="965"/>
      <c r="AW36" s="965"/>
      <c r="AX36" s="965"/>
      <c r="AY36" s="965"/>
      <c r="AZ36" s="1036" t="s">
        <v>534</v>
      </c>
      <c r="BA36" s="1036"/>
      <c r="BB36" s="1036"/>
      <c r="BC36" s="1036"/>
      <c r="BD36" s="1036"/>
      <c r="BE36" s="1020" t="s">
        <v>386</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t="s">
        <v>389</v>
      </c>
      <c r="C37" s="1026"/>
      <c r="D37" s="1026"/>
      <c r="E37" s="1026"/>
      <c r="F37" s="1026"/>
      <c r="G37" s="1026"/>
      <c r="H37" s="1026"/>
      <c r="I37" s="1026"/>
      <c r="J37" s="1026"/>
      <c r="K37" s="1026"/>
      <c r="L37" s="1026"/>
      <c r="M37" s="1026"/>
      <c r="N37" s="1026"/>
      <c r="O37" s="1026"/>
      <c r="P37" s="1027"/>
      <c r="Q37" s="1037">
        <v>6</v>
      </c>
      <c r="R37" s="1038"/>
      <c r="S37" s="1038"/>
      <c r="T37" s="1038"/>
      <c r="U37" s="1038"/>
      <c r="V37" s="1038">
        <v>5</v>
      </c>
      <c r="W37" s="1038"/>
      <c r="X37" s="1038"/>
      <c r="Y37" s="1038"/>
      <c r="Z37" s="1038"/>
      <c r="AA37" s="1038">
        <v>1</v>
      </c>
      <c r="AB37" s="1038"/>
      <c r="AC37" s="1038"/>
      <c r="AD37" s="1038"/>
      <c r="AE37" s="1039"/>
      <c r="AF37" s="1031">
        <v>1</v>
      </c>
      <c r="AG37" s="1032"/>
      <c r="AH37" s="1032"/>
      <c r="AI37" s="1032"/>
      <c r="AJ37" s="1033"/>
      <c r="AK37" s="974">
        <v>5</v>
      </c>
      <c r="AL37" s="965"/>
      <c r="AM37" s="965"/>
      <c r="AN37" s="965"/>
      <c r="AO37" s="965"/>
      <c r="AP37" s="965">
        <v>49</v>
      </c>
      <c r="AQ37" s="965"/>
      <c r="AR37" s="965"/>
      <c r="AS37" s="965"/>
      <c r="AT37" s="965"/>
      <c r="AU37" s="965">
        <v>42</v>
      </c>
      <c r="AV37" s="965"/>
      <c r="AW37" s="965"/>
      <c r="AX37" s="965"/>
      <c r="AY37" s="965"/>
      <c r="AZ37" s="1036" t="s">
        <v>534</v>
      </c>
      <c r="BA37" s="1036"/>
      <c r="BB37" s="1036"/>
      <c r="BC37" s="1036"/>
      <c r="BD37" s="1036"/>
      <c r="BE37" s="1020" t="s">
        <v>386</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t="s">
        <v>390</v>
      </c>
      <c r="C38" s="1026"/>
      <c r="D38" s="1026"/>
      <c r="E38" s="1026"/>
      <c r="F38" s="1026"/>
      <c r="G38" s="1026"/>
      <c r="H38" s="1026"/>
      <c r="I38" s="1026"/>
      <c r="J38" s="1026"/>
      <c r="K38" s="1026"/>
      <c r="L38" s="1026"/>
      <c r="M38" s="1026"/>
      <c r="N38" s="1026"/>
      <c r="O38" s="1026"/>
      <c r="P38" s="1027"/>
      <c r="Q38" s="1037">
        <v>87</v>
      </c>
      <c r="R38" s="1038"/>
      <c r="S38" s="1038"/>
      <c r="T38" s="1038"/>
      <c r="U38" s="1038"/>
      <c r="V38" s="1038">
        <v>83</v>
      </c>
      <c r="W38" s="1038"/>
      <c r="X38" s="1038"/>
      <c r="Y38" s="1038"/>
      <c r="Z38" s="1038"/>
      <c r="AA38" s="1038">
        <v>4</v>
      </c>
      <c r="AB38" s="1038"/>
      <c r="AC38" s="1038"/>
      <c r="AD38" s="1038"/>
      <c r="AE38" s="1039"/>
      <c r="AF38" s="1031">
        <v>4</v>
      </c>
      <c r="AG38" s="1032"/>
      <c r="AH38" s="1032"/>
      <c r="AI38" s="1032"/>
      <c r="AJ38" s="1033"/>
      <c r="AK38" s="974">
        <v>32</v>
      </c>
      <c r="AL38" s="965"/>
      <c r="AM38" s="965"/>
      <c r="AN38" s="965"/>
      <c r="AO38" s="965"/>
      <c r="AP38" s="965">
        <v>692</v>
      </c>
      <c r="AQ38" s="965"/>
      <c r="AR38" s="965"/>
      <c r="AS38" s="965"/>
      <c r="AT38" s="965"/>
      <c r="AU38" s="965">
        <v>440</v>
      </c>
      <c r="AV38" s="965"/>
      <c r="AW38" s="965"/>
      <c r="AX38" s="965"/>
      <c r="AY38" s="965"/>
      <c r="AZ38" s="1036" t="s">
        <v>534</v>
      </c>
      <c r="BA38" s="1036"/>
      <c r="BB38" s="1036"/>
      <c r="BC38" s="1036"/>
      <c r="BD38" s="1036"/>
      <c r="BE38" s="1020" t="s">
        <v>386</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80</v>
      </c>
      <c r="AG63" s="953"/>
      <c r="AH63" s="953"/>
      <c r="AI63" s="953"/>
      <c r="AJ63" s="1018"/>
      <c r="AK63" s="1019"/>
      <c r="AL63" s="957"/>
      <c r="AM63" s="957"/>
      <c r="AN63" s="957"/>
      <c r="AO63" s="957"/>
      <c r="AP63" s="953">
        <v>2792</v>
      </c>
      <c r="AQ63" s="953"/>
      <c r="AR63" s="953"/>
      <c r="AS63" s="953"/>
      <c r="AT63" s="953"/>
      <c r="AU63" s="953">
        <v>2049</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14</v>
      </c>
      <c r="R68" s="976"/>
      <c r="S68" s="976"/>
      <c r="T68" s="976"/>
      <c r="U68" s="976"/>
      <c r="V68" s="976">
        <v>13</v>
      </c>
      <c r="W68" s="976"/>
      <c r="X68" s="976"/>
      <c r="Y68" s="976"/>
      <c r="Z68" s="976"/>
      <c r="AA68" s="976">
        <v>1</v>
      </c>
      <c r="AB68" s="976"/>
      <c r="AC68" s="976"/>
      <c r="AD68" s="976"/>
      <c r="AE68" s="976"/>
      <c r="AF68" s="976">
        <v>1</v>
      </c>
      <c r="AG68" s="976"/>
      <c r="AH68" s="976"/>
      <c r="AI68" s="976"/>
      <c r="AJ68" s="976"/>
      <c r="AK68" s="976" t="s">
        <v>534</v>
      </c>
      <c r="AL68" s="976"/>
      <c r="AM68" s="976"/>
      <c r="AN68" s="976"/>
      <c r="AO68" s="976"/>
      <c r="AP68" s="976" t="s">
        <v>534</v>
      </c>
      <c r="AQ68" s="976"/>
      <c r="AR68" s="976"/>
      <c r="AS68" s="976"/>
      <c r="AT68" s="976"/>
      <c r="AU68" s="976" t="s">
        <v>534</v>
      </c>
      <c r="AV68" s="976"/>
      <c r="AW68" s="976"/>
      <c r="AX68" s="976"/>
      <c r="AY68" s="976"/>
      <c r="AZ68" s="977" t="s">
        <v>537</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536</v>
      </c>
      <c r="C69" s="969"/>
      <c r="D69" s="969"/>
      <c r="E69" s="969"/>
      <c r="F69" s="969"/>
      <c r="G69" s="969"/>
      <c r="H69" s="969"/>
      <c r="I69" s="969"/>
      <c r="J69" s="969"/>
      <c r="K69" s="969"/>
      <c r="L69" s="969"/>
      <c r="M69" s="969"/>
      <c r="N69" s="969"/>
      <c r="O69" s="969"/>
      <c r="P69" s="970"/>
      <c r="Q69" s="971">
        <v>0</v>
      </c>
      <c r="R69" s="965"/>
      <c r="S69" s="965"/>
      <c r="T69" s="965"/>
      <c r="U69" s="965"/>
      <c r="V69" s="965">
        <v>0</v>
      </c>
      <c r="W69" s="965"/>
      <c r="X69" s="965"/>
      <c r="Y69" s="965"/>
      <c r="Z69" s="965"/>
      <c r="AA69" s="965" t="s">
        <v>534</v>
      </c>
      <c r="AB69" s="965"/>
      <c r="AC69" s="965"/>
      <c r="AD69" s="965"/>
      <c r="AE69" s="965"/>
      <c r="AF69" s="965" t="s">
        <v>534</v>
      </c>
      <c r="AG69" s="965"/>
      <c r="AH69" s="965"/>
      <c r="AI69" s="965"/>
      <c r="AJ69" s="965"/>
      <c r="AK69" s="965" t="s">
        <v>534</v>
      </c>
      <c r="AL69" s="965"/>
      <c r="AM69" s="965"/>
      <c r="AN69" s="965"/>
      <c r="AO69" s="965"/>
      <c r="AP69" s="965" t="s">
        <v>534</v>
      </c>
      <c r="AQ69" s="965"/>
      <c r="AR69" s="965"/>
      <c r="AS69" s="965"/>
      <c r="AT69" s="965"/>
      <c r="AU69" s="965" t="s">
        <v>534</v>
      </c>
      <c r="AV69" s="965"/>
      <c r="AW69" s="965"/>
      <c r="AX69" s="965"/>
      <c r="AY69" s="965"/>
      <c r="AZ69" s="966" t="s">
        <v>538</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539</v>
      </c>
      <c r="C70" s="969"/>
      <c r="D70" s="969"/>
      <c r="E70" s="969"/>
      <c r="F70" s="969"/>
      <c r="G70" s="969"/>
      <c r="H70" s="969"/>
      <c r="I70" s="969"/>
      <c r="J70" s="969"/>
      <c r="K70" s="969"/>
      <c r="L70" s="969"/>
      <c r="M70" s="969"/>
      <c r="N70" s="969"/>
      <c r="O70" s="969"/>
      <c r="P70" s="970"/>
      <c r="Q70" s="971">
        <v>3009</v>
      </c>
      <c r="R70" s="965"/>
      <c r="S70" s="965"/>
      <c r="T70" s="965"/>
      <c r="U70" s="965"/>
      <c r="V70" s="965">
        <v>2637</v>
      </c>
      <c r="W70" s="965"/>
      <c r="X70" s="965"/>
      <c r="Y70" s="965"/>
      <c r="Z70" s="965"/>
      <c r="AA70" s="965">
        <v>372</v>
      </c>
      <c r="AB70" s="965"/>
      <c r="AC70" s="965"/>
      <c r="AD70" s="965"/>
      <c r="AE70" s="965"/>
      <c r="AF70" s="965">
        <v>372</v>
      </c>
      <c r="AG70" s="965"/>
      <c r="AH70" s="965"/>
      <c r="AI70" s="965"/>
      <c r="AJ70" s="965"/>
      <c r="AK70" s="965">
        <v>150</v>
      </c>
      <c r="AL70" s="965"/>
      <c r="AM70" s="965"/>
      <c r="AN70" s="965"/>
      <c r="AO70" s="965"/>
      <c r="AP70" s="965" t="s">
        <v>534</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540</v>
      </c>
      <c r="C71" s="969"/>
      <c r="D71" s="969"/>
      <c r="E71" s="969"/>
      <c r="F71" s="969"/>
      <c r="G71" s="969"/>
      <c r="H71" s="969"/>
      <c r="I71" s="969"/>
      <c r="J71" s="969"/>
      <c r="K71" s="969"/>
      <c r="L71" s="969"/>
      <c r="M71" s="969"/>
      <c r="N71" s="969"/>
      <c r="O71" s="969"/>
      <c r="P71" s="970"/>
      <c r="Q71" s="971">
        <v>496</v>
      </c>
      <c r="R71" s="965"/>
      <c r="S71" s="965"/>
      <c r="T71" s="965"/>
      <c r="U71" s="965"/>
      <c r="V71" s="965">
        <v>478</v>
      </c>
      <c r="W71" s="965"/>
      <c r="X71" s="965"/>
      <c r="Y71" s="965"/>
      <c r="Z71" s="965"/>
      <c r="AA71" s="965">
        <v>18</v>
      </c>
      <c r="AB71" s="965"/>
      <c r="AC71" s="965"/>
      <c r="AD71" s="965"/>
      <c r="AE71" s="965"/>
      <c r="AF71" s="965">
        <v>18</v>
      </c>
      <c r="AG71" s="965"/>
      <c r="AH71" s="965"/>
      <c r="AI71" s="965"/>
      <c r="AJ71" s="965"/>
      <c r="AK71" s="965" t="s">
        <v>534</v>
      </c>
      <c r="AL71" s="965"/>
      <c r="AM71" s="965"/>
      <c r="AN71" s="965"/>
      <c r="AO71" s="965"/>
      <c r="AP71" s="965">
        <v>311</v>
      </c>
      <c r="AQ71" s="965"/>
      <c r="AR71" s="965"/>
      <c r="AS71" s="965"/>
      <c r="AT71" s="965"/>
      <c r="AU71" s="965">
        <v>152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541</v>
      </c>
      <c r="C72" s="969"/>
      <c r="D72" s="969"/>
      <c r="E72" s="969"/>
      <c r="F72" s="969"/>
      <c r="G72" s="969"/>
      <c r="H72" s="969"/>
      <c r="I72" s="969"/>
      <c r="J72" s="969"/>
      <c r="K72" s="969"/>
      <c r="L72" s="969"/>
      <c r="M72" s="969"/>
      <c r="N72" s="969"/>
      <c r="O72" s="969"/>
      <c r="P72" s="970"/>
      <c r="Q72" s="971">
        <v>6625</v>
      </c>
      <c r="R72" s="965"/>
      <c r="S72" s="965"/>
      <c r="T72" s="965"/>
      <c r="U72" s="965"/>
      <c r="V72" s="965">
        <v>6570</v>
      </c>
      <c r="W72" s="965"/>
      <c r="X72" s="965"/>
      <c r="Y72" s="965"/>
      <c r="Z72" s="965"/>
      <c r="AA72" s="965">
        <v>54</v>
      </c>
      <c r="AB72" s="965"/>
      <c r="AC72" s="965"/>
      <c r="AD72" s="965"/>
      <c r="AE72" s="965"/>
      <c r="AF72" s="965">
        <v>2</v>
      </c>
      <c r="AG72" s="965"/>
      <c r="AH72" s="965"/>
      <c r="AI72" s="965"/>
      <c r="AJ72" s="965"/>
      <c r="AK72" s="965">
        <v>177</v>
      </c>
      <c r="AL72" s="965"/>
      <c r="AM72" s="965"/>
      <c r="AN72" s="965"/>
      <c r="AO72" s="965"/>
      <c r="AP72" s="965">
        <v>3147</v>
      </c>
      <c r="AQ72" s="965"/>
      <c r="AR72" s="965"/>
      <c r="AS72" s="965"/>
      <c r="AT72" s="965"/>
      <c r="AU72" s="965">
        <v>80</v>
      </c>
      <c r="AV72" s="965"/>
      <c r="AW72" s="965"/>
      <c r="AX72" s="965"/>
      <c r="AY72" s="965"/>
      <c r="AZ72" s="966" t="s">
        <v>537</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542</v>
      </c>
      <c r="C73" s="969"/>
      <c r="D73" s="969"/>
      <c r="E73" s="969"/>
      <c r="F73" s="969"/>
      <c r="G73" s="969"/>
      <c r="H73" s="969"/>
      <c r="I73" s="969"/>
      <c r="J73" s="969"/>
      <c r="K73" s="969"/>
      <c r="L73" s="969"/>
      <c r="M73" s="969"/>
      <c r="N73" s="969"/>
      <c r="O73" s="969"/>
      <c r="P73" s="970"/>
      <c r="Q73" s="971">
        <v>115</v>
      </c>
      <c r="R73" s="965"/>
      <c r="S73" s="965"/>
      <c r="T73" s="965"/>
      <c r="U73" s="965"/>
      <c r="V73" s="965">
        <v>111</v>
      </c>
      <c r="W73" s="965"/>
      <c r="X73" s="965"/>
      <c r="Y73" s="965"/>
      <c r="Z73" s="965"/>
      <c r="AA73" s="965">
        <v>3</v>
      </c>
      <c r="AB73" s="965"/>
      <c r="AC73" s="965"/>
      <c r="AD73" s="965"/>
      <c r="AE73" s="965"/>
      <c r="AF73" s="965">
        <v>3</v>
      </c>
      <c r="AG73" s="965"/>
      <c r="AH73" s="965"/>
      <c r="AI73" s="965"/>
      <c r="AJ73" s="965"/>
      <c r="AK73" s="965">
        <v>49</v>
      </c>
      <c r="AL73" s="965"/>
      <c r="AM73" s="965"/>
      <c r="AN73" s="965"/>
      <c r="AO73" s="965"/>
      <c r="AP73" s="965" t="s">
        <v>534</v>
      </c>
      <c r="AQ73" s="965"/>
      <c r="AR73" s="965"/>
      <c r="AS73" s="965"/>
      <c r="AT73" s="965"/>
      <c r="AU73" s="965" t="s">
        <v>534</v>
      </c>
      <c r="AV73" s="965"/>
      <c r="AW73" s="965"/>
      <c r="AX73" s="965"/>
      <c r="AY73" s="965"/>
      <c r="AZ73" s="966" t="s">
        <v>537</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542</v>
      </c>
      <c r="C74" s="969"/>
      <c r="D74" s="969"/>
      <c r="E74" s="969"/>
      <c r="F74" s="969"/>
      <c r="G74" s="969"/>
      <c r="H74" s="969"/>
      <c r="I74" s="969"/>
      <c r="J74" s="969"/>
      <c r="K74" s="969"/>
      <c r="L74" s="969"/>
      <c r="M74" s="969"/>
      <c r="N74" s="969"/>
      <c r="O74" s="969"/>
      <c r="P74" s="970"/>
      <c r="Q74" s="971">
        <v>77816</v>
      </c>
      <c r="R74" s="965"/>
      <c r="S74" s="965"/>
      <c r="T74" s="965"/>
      <c r="U74" s="965"/>
      <c r="V74" s="965">
        <v>75052</v>
      </c>
      <c r="W74" s="965"/>
      <c r="X74" s="965"/>
      <c r="Y74" s="965"/>
      <c r="Z74" s="965"/>
      <c r="AA74" s="965">
        <v>2765</v>
      </c>
      <c r="AB74" s="965"/>
      <c r="AC74" s="965"/>
      <c r="AD74" s="965"/>
      <c r="AE74" s="965"/>
      <c r="AF74" s="965">
        <v>2765</v>
      </c>
      <c r="AG74" s="965"/>
      <c r="AH74" s="965"/>
      <c r="AI74" s="965"/>
      <c r="AJ74" s="965"/>
      <c r="AK74" s="965">
        <v>1268</v>
      </c>
      <c r="AL74" s="965"/>
      <c r="AM74" s="965"/>
      <c r="AN74" s="965"/>
      <c r="AO74" s="965"/>
      <c r="AP74" s="965" t="s">
        <v>534</v>
      </c>
      <c r="AQ74" s="965"/>
      <c r="AR74" s="965"/>
      <c r="AS74" s="965"/>
      <c r="AT74" s="965"/>
      <c r="AU74" s="965" t="s">
        <v>534</v>
      </c>
      <c r="AV74" s="965"/>
      <c r="AW74" s="965"/>
      <c r="AX74" s="965"/>
      <c r="AY74" s="965"/>
      <c r="AZ74" s="966" t="s">
        <v>543</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544</v>
      </c>
      <c r="C75" s="969"/>
      <c r="D75" s="969"/>
      <c r="E75" s="969"/>
      <c r="F75" s="969"/>
      <c r="G75" s="969"/>
      <c r="H75" s="969"/>
      <c r="I75" s="969"/>
      <c r="J75" s="969"/>
      <c r="K75" s="969"/>
      <c r="L75" s="969"/>
      <c r="M75" s="969"/>
      <c r="N75" s="969"/>
      <c r="O75" s="969"/>
      <c r="P75" s="970"/>
      <c r="Q75" s="972">
        <v>1604</v>
      </c>
      <c r="R75" s="973"/>
      <c r="S75" s="973"/>
      <c r="T75" s="973"/>
      <c r="U75" s="974"/>
      <c r="V75" s="975">
        <v>1537</v>
      </c>
      <c r="W75" s="973"/>
      <c r="X75" s="973"/>
      <c r="Y75" s="973"/>
      <c r="Z75" s="974"/>
      <c r="AA75" s="975">
        <v>68</v>
      </c>
      <c r="AB75" s="973"/>
      <c r="AC75" s="973"/>
      <c r="AD75" s="973"/>
      <c r="AE75" s="974"/>
      <c r="AF75" s="975">
        <v>68</v>
      </c>
      <c r="AG75" s="973"/>
      <c r="AH75" s="973"/>
      <c r="AI75" s="973"/>
      <c r="AJ75" s="974"/>
      <c r="AK75" s="975">
        <v>326</v>
      </c>
      <c r="AL75" s="973"/>
      <c r="AM75" s="973"/>
      <c r="AN75" s="973"/>
      <c r="AO75" s="974"/>
      <c r="AP75" s="975">
        <v>1818</v>
      </c>
      <c r="AQ75" s="973"/>
      <c r="AR75" s="973"/>
      <c r="AS75" s="973"/>
      <c r="AT75" s="974"/>
      <c r="AU75" s="975">
        <v>122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3229</v>
      </c>
      <c r="AG88" s="953"/>
      <c r="AH88" s="953"/>
      <c r="AI88" s="953"/>
      <c r="AJ88" s="953"/>
      <c r="AK88" s="957"/>
      <c r="AL88" s="957"/>
      <c r="AM88" s="957"/>
      <c r="AN88" s="957"/>
      <c r="AO88" s="957"/>
      <c r="AP88" s="953">
        <v>5275</v>
      </c>
      <c r="AQ88" s="953"/>
      <c r="AR88" s="953"/>
      <c r="AS88" s="953"/>
      <c r="AT88" s="953"/>
      <c r="AU88" s="953">
        <v>353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49</v>
      </c>
      <c r="CS102" s="945"/>
      <c r="CT102" s="945"/>
      <c r="CU102" s="945"/>
      <c r="CV102" s="946"/>
      <c r="CW102" s="944" t="s">
        <v>534</v>
      </c>
      <c r="CX102" s="945"/>
      <c r="CY102" s="945"/>
      <c r="CZ102" s="945"/>
      <c r="DA102" s="946"/>
      <c r="DB102" s="944" t="s">
        <v>534</v>
      </c>
      <c r="DC102" s="945"/>
      <c r="DD102" s="945"/>
      <c r="DE102" s="945"/>
      <c r="DF102" s="946"/>
      <c r="DG102" s="944" t="s">
        <v>534</v>
      </c>
      <c r="DH102" s="945"/>
      <c r="DI102" s="945"/>
      <c r="DJ102" s="945"/>
      <c r="DK102" s="946"/>
      <c r="DL102" s="944">
        <v>79</v>
      </c>
      <c r="DM102" s="945"/>
      <c r="DN102" s="945"/>
      <c r="DO102" s="945"/>
      <c r="DP102" s="946"/>
      <c r="DQ102" s="944">
        <v>8</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723670</v>
      </c>
      <c r="AB110" s="871"/>
      <c r="AC110" s="871"/>
      <c r="AD110" s="871"/>
      <c r="AE110" s="872"/>
      <c r="AF110" s="873">
        <v>614968</v>
      </c>
      <c r="AG110" s="871"/>
      <c r="AH110" s="871"/>
      <c r="AI110" s="871"/>
      <c r="AJ110" s="872"/>
      <c r="AK110" s="873">
        <v>547291</v>
      </c>
      <c r="AL110" s="871"/>
      <c r="AM110" s="871"/>
      <c r="AN110" s="871"/>
      <c r="AO110" s="872"/>
      <c r="AP110" s="874">
        <v>33.200000000000003</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4077716</v>
      </c>
      <c r="BR110" s="798"/>
      <c r="BS110" s="798"/>
      <c r="BT110" s="798"/>
      <c r="BU110" s="798"/>
      <c r="BV110" s="798">
        <v>3815257</v>
      </c>
      <c r="BW110" s="798"/>
      <c r="BX110" s="798"/>
      <c r="BY110" s="798"/>
      <c r="BZ110" s="798"/>
      <c r="CA110" s="798">
        <v>3809400</v>
      </c>
      <c r="CB110" s="798"/>
      <c r="CC110" s="798"/>
      <c r="CD110" s="798"/>
      <c r="CE110" s="798"/>
      <c r="CF110" s="859">
        <v>231.2</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16695</v>
      </c>
      <c r="BR111" s="769"/>
      <c r="BS111" s="769"/>
      <c r="BT111" s="769"/>
      <c r="BU111" s="769"/>
      <c r="BV111" s="769">
        <v>12581</v>
      </c>
      <c r="BW111" s="769"/>
      <c r="BX111" s="769"/>
      <c r="BY111" s="769"/>
      <c r="BZ111" s="769"/>
      <c r="CA111" s="769">
        <v>8467</v>
      </c>
      <c r="CB111" s="769"/>
      <c r="CC111" s="769"/>
      <c r="CD111" s="769"/>
      <c r="CE111" s="769"/>
      <c r="CF111" s="846">
        <v>0.5</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2351839</v>
      </c>
      <c r="BR112" s="769"/>
      <c r="BS112" s="769"/>
      <c r="BT112" s="769"/>
      <c r="BU112" s="769"/>
      <c r="BV112" s="769">
        <v>2230285</v>
      </c>
      <c r="BW112" s="769"/>
      <c r="BX112" s="769"/>
      <c r="BY112" s="769"/>
      <c r="BZ112" s="769"/>
      <c r="CA112" s="769">
        <v>2171217</v>
      </c>
      <c r="CB112" s="769"/>
      <c r="CC112" s="769"/>
      <c r="CD112" s="769"/>
      <c r="CE112" s="769"/>
      <c r="CF112" s="846">
        <v>131.80000000000001</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123757</v>
      </c>
      <c r="AB113" s="907"/>
      <c r="AC113" s="907"/>
      <c r="AD113" s="907"/>
      <c r="AE113" s="908"/>
      <c r="AF113" s="909">
        <v>128283</v>
      </c>
      <c r="AG113" s="907"/>
      <c r="AH113" s="907"/>
      <c r="AI113" s="907"/>
      <c r="AJ113" s="908"/>
      <c r="AK113" s="909">
        <v>132103</v>
      </c>
      <c r="AL113" s="907"/>
      <c r="AM113" s="907"/>
      <c r="AN113" s="907"/>
      <c r="AO113" s="908"/>
      <c r="AP113" s="910">
        <v>8</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86735</v>
      </c>
      <c r="BR113" s="769"/>
      <c r="BS113" s="769"/>
      <c r="BT113" s="769"/>
      <c r="BU113" s="769"/>
      <c r="BV113" s="769">
        <v>61791</v>
      </c>
      <c r="BW113" s="769"/>
      <c r="BX113" s="769"/>
      <c r="BY113" s="769"/>
      <c r="BZ113" s="769"/>
      <c r="CA113" s="769">
        <v>231448</v>
      </c>
      <c r="CB113" s="769"/>
      <c r="CC113" s="769"/>
      <c r="CD113" s="769"/>
      <c r="CE113" s="769"/>
      <c r="CF113" s="846">
        <v>14</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61186</v>
      </c>
      <c r="AB114" s="782"/>
      <c r="AC114" s="782"/>
      <c r="AD114" s="782"/>
      <c r="AE114" s="783"/>
      <c r="AF114" s="784">
        <v>46345</v>
      </c>
      <c r="AG114" s="782"/>
      <c r="AH114" s="782"/>
      <c r="AI114" s="782"/>
      <c r="AJ114" s="783"/>
      <c r="AK114" s="784">
        <v>24942</v>
      </c>
      <c r="AL114" s="782"/>
      <c r="AM114" s="782"/>
      <c r="AN114" s="782"/>
      <c r="AO114" s="783"/>
      <c r="AP114" s="752">
        <v>1.5</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303816</v>
      </c>
      <c r="BR114" s="769"/>
      <c r="BS114" s="769"/>
      <c r="BT114" s="769"/>
      <c r="BU114" s="769"/>
      <c r="BV114" s="769">
        <v>263224</v>
      </c>
      <c r="BW114" s="769"/>
      <c r="BX114" s="769"/>
      <c r="BY114" s="769"/>
      <c r="BZ114" s="769"/>
      <c r="CA114" s="769">
        <v>243390</v>
      </c>
      <c r="CB114" s="769"/>
      <c r="CC114" s="769"/>
      <c r="CD114" s="769"/>
      <c r="CE114" s="769"/>
      <c r="CF114" s="846">
        <v>14.8</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767</v>
      </c>
      <c r="AB115" s="907"/>
      <c r="AC115" s="907"/>
      <c r="AD115" s="907"/>
      <c r="AE115" s="908"/>
      <c r="AF115" s="909">
        <v>551</v>
      </c>
      <c r="AG115" s="907"/>
      <c r="AH115" s="907"/>
      <c r="AI115" s="907"/>
      <c r="AJ115" s="908"/>
      <c r="AK115" s="909">
        <v>348</v>
      </c>
      <c r="AL115" s="907"/>
      <c r="AM115" s="907"/>
      <c r="AN115" s="907"/>
      <c r="AO115" s="908"/>
      <c r="AP115" s="910">
        <v>0</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9735</v>
      </c>
      <c r="BR115" s="769"/>
      <c r="BS115" s="769"/>
      <c r="BT115" s="769"/>
      <c r="BU115" s="769"/>
      <c r="BV115" s="769">
        <v>8831</v>
      </c>
      <c r="BW115" s="769"/>
      <c r="BX115" s="769"/>
      <c r="BY115" s="769"/>
      <c r="BZ115" s="769"/>
      <c r="CA115" s="769">
        <v>7913</v>
      </c>
      <c r="CB115" s="769"/>
      <c r="CC115" s="769"/>
      <c r="CD115" s="769"/>
      <c r="CE115" s="769"/>
      <c r="CF115" s="846">
        <v>0.5</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909380</v>
      </c>
      <c r="AB117" s="893"/>
      <c r="AC117" s="893"/>
      <c r="AD117" s="893"/>
      <c r="AE117" s="894"/>
      <c r="AF117" s="896">
        <v>790147</v>
      </c>
      <c r="AG117" s="893"/>
      <c r="AH117" s="893"/>
      <c r="AI117" s="893"/>
      <c r="AJ117" s="894"/>
      <c r="AK117" s="896">
        <v>704684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6846536</v>
      </c>
      <c r="BR118" s="856"/>
      <c r="BS118" s="856"/>
      <c r="BT118" s="856"/>
      <c r="BU118" s="856"/>
      <c r="BV118" s="856">
        <v>6391969</v>
      </c>
      <c r="BW118" s="856"/>
      <c r="BX118" s="856"/>
      <c r="BY118" s="856"/>
      <c r="BZ118" s="856"/>
      <c r="CA118" s="856">
        <v>6471835</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980710</v>
      </c>
      <c r="BR119" s="798"/>
      <c r="BS119" s="798"/>
      <c r="BT119" s="798"/>
      <c r="BU119" s="798"/>
      <c r="BV119" s="798">
        <v>1237675</v>
      </c>
      <c r="BW119" s="798"/>
      <c r="BX119" s="798"/>
      <c r="BY119" s="798"/>
      <c r="BZ119" s="798"/>
      <c r="CA119" s="798">
        <v>1257067</v>
      </c>
      <c r="CB119" s="798"/>
      <c r="CC119" s="798"/>
      <c r="CD119" s="798"/>
      <c r="CE119" s="798"/>
      <c r="CF119" s="859">
        <v>76.3</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16695</v>
      </c>
      <c r="DH119" s="715"/>
      <c r="DI119" s="715"/>
      <c r="DJ119" s="715"/>
      <c r="DK119" s="716"/>
      <c r="DL119" s="717">
        <v>12581</v>
      </c>
      <c r="DM119" s="715"/>
      <c r="DN119" s="715"/>
      <c r="DO119" s="715"/>
      <c r="DP119" s="716"/>
      <c r="DQ119" s="717">
        <v>8467</v>
      </c>
      <c r="DR119" s="715"/>
      <c r="DS119" s="715"/>
      <c r="DT119" s="715"/>
      <c r="DU119" s="716"/>
      <c r="DV119" s="805">
        <v>0.5</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61076</v>
      </c>
      <c r="BR120" s="769"/>
      <c r="BS120" s="769"/>
      <c r="BT120" s="769"/>
      <c r="BU120" s="769"/>
      <c r="BV120" s="769">
        <v>51649</v>
      </c>
      <c r="BW120" s="769"/>
      <c r="BX120" s="769"/>
      <c r="BY120" s="769"/>
      <c r="BZ120" s="769"/>
      <c r="CA120" s="769">
        <v>36227</v>
      </c>
      <c r="CB120" s="769"/>
      <c r="CC120" s="769"/>
      <c r="CD120" s="769"/>
      <c r="CE120" s="769"/>
      <c r="CF120" s="846">
        <v>2.2000000000000002</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1176336</v>
      </c>
      <c r="DH120" s="798"/>
      <c r="DI120" s="798"/>
      <c r="DJ120" s="798"/>
      <c r="DK120" s="798"/>
      <c r="DL120" s="798">
        <v>1126971</v>
      </c>
      <c r="DM120" s="798"/>
      <c r="DN120" s="798"/>
      <c r="DO120" s="798"/>
      <c r="DP120" s="798"/>
      <c r="DQ120" s="798">
        <v>1080741</v>
      </c>
      <c r="DR120" s="798"/>
      <c r="DS120" s="798"/>
      <c r="DT120" s="798"/>
      <c r="DU120" s="798"/>
      <c r="DV120" s="799">
        <v>65.599999999999994</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4128246</v>
      </c>
      <c r="BR121" s="856"/>
      <c r="BS121" s="856"/>
      <c r="BT121" s="856"/>
      <c r="BU121" s="856"/>
      <c r="BV121" s="856">
        <v>3977750</v>
      </c>
      <c r="BW121" s="856"/>
      <c r="BX121" s="856"/>
      <c r="BY121" s="856"/>
      <c r="BZ121" s="856"/>
      <c r="CA121" s="856">
        <v>3851235</v>
      </c>
      <c r="CB121" s="856"/>
      <c r="CC121" s="856"/>
      <c r="CD121" s="856"/>
      <c r="CE121" s="856"/>
      <c r="CF121" s="857">
        <v>233.7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512475</v>
      </c>
      <c r="DH121" s="769"/>
      <c r="DI121" s="769"/>
      <c r="DJ121" s="769"/>
      <c r="DK121" s="769"/>
      <c r="DL121" s="769">
        <v>485354</v>
      </c>
      <c r="DM121" s="769"/>
      <c r="DN121" s="769"/>
      <c r="DO121" s="769"/>
      <c r="DP121" s="769"/>
      <c r="DQ121" s="769">
        <v>481912</v>
      </c>
      <c r="DR121" s="769"/>
      <c r="DS121" s="769"/>
      <c r="DT121" s="769"/>
      <c r="DU121" s="769"/>
      <c r="DV121" s="821">
        <v>29.2</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5170032</v>
      </c>
      <c r="BR122" s="838"/>
      <c r="BS122" s="838"/>
      <c r="BT122" s="838"/>
      <c r="BU122" s="838"/>
      <c r="BV122" s="838">
        <v>5267074</v>
      </c>
      <c r="BW122" s="838"/>
      <c r="BX122" s="838"/>
      <c r="BY122" s="838"/>
      <c r="BZ122" s="838"/>
      <c r="CA122" s="838">
        <v>5144529</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469067</v>
      </c>
      <c r="DH122" s="769"/>
      <c r="DI122" s="769"/>
      <c r="DJ122" s="769"/>
      <c r="DK122" s="769"/>
      <c r="DL122" s="769">
        <v>436255</v>
      </c>
      <c r="DM122" s="769"/>
      <c r="DN122" s="769"/>
      <c r="DO122" s="769"/>
      <c r="DP122" s="769"/>
      <c r="DQ122" s="769">
        <v>439989</v>
      </c>
      <c r="DR122" s="769"/>
      <c r="DS122" s="769"/>
      <c r="DT122" s="769"/>
      <c r="DU122" s="769"/>
      <c r="DV122" s="821">
        <v>26.7</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380</v>
      </c>
      <c r="AB123" s="782"/>
      <c r="AC123" s="782"/>
      <c r="AD123" s="782"/>
      <c r="AE123" s="783"/>
      <c r="AF123" s="784">
        <v>191</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102</v>
      </c>
      <c r="BR123" s="830"/>
      <c r="BS123" s="830"/>
      <c r="BT123" s="830"/>
      <c r="BU123" s="830"/>
      <c r="BV123" s="830">
        <v>66.8</v>
      </c>
      <c r="BW123" s="830"/>
      <c r="BX123" s="830"/>
      <c r="BY123" s="830"/>
      <c r="BZ123" s="830"/>
      <c r="CA123" s="830">
        <v>80.5</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45439</v>
      </c>
      <c r="DH123" s="782"/>
      <c r="DI123" s="782"/>
      <c r="DJ123" s="782"/>
      <c r="DK123" s="783"/>
      <c r="DL123" s="784">
        <v>44344</v>
      </c>
      <c r="DM123" s="782"/>
      <c r="DN123" s="782"/>
      <c r="DO123" s="782"/>
      <c r="DP123" s="783"/>
      <c r="DQ123" s="784">
        <v>42402</v>
      </c>
      <c r="DR123" s="782"/>
      <c r="DS123" s="782"/>
      <c r="DT123" s="782"/>
      <c r="DU123" s="783"/>
      <c r="DV123" s="752">
        <v>2.6</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387</v>
      </c>
      <c r="AB127" s="782"/>
      <c r="AC127" s="782"/>
      <c r="AD127" s="782"/>
      <c r="AE127" s="783"/>
      <c r="AF127" s="784">
        <v>360</v>
      </c>
      <c r="AG127" s="782"/>
      <c r="AH127" s="782"/>
      <c r="AI127" s="782"/>
      <c r="AJ127" s="783"/>
      <c r="AK127" s="784">
        <v>348</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9735</v>
      </c>
      <c r="DH127" s="818"/>
      <c r="DI127" s="818"/>
      <c r="DJ127" s="818"/>
      <c r="DK127" s="818"/>
      <c r="DL127" s="818">
        <v>8831</v>
      </c>
      <c r="DM127" s="818"/>
      <c r="DN127" s="818"/>
      <c r="DO127" s="818"/>
      <c r="DP127" s="818"/>
      <c r="DQ127" s="818">
        <v>7913</v>
      </c>
      <c r="DR127" s="818"/>
      <c r="DS127" s="818"/>
      <c r="DT127" s="818"/>
      <c r="DU127" s="818"/>
      <c r="DV127" s="819">
        <v>0.5</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9678</v>
      </c>
      <c r="AB128" s="722"/>
      <c r="AC128" s="722"/>
      <c r="AD128" s="722"/>
      <c r="AE128" s="723"/>
      <c r="AF128" s="724">
        <v>8737</v>
      </c>
      <c r="AG128" s="722"/>
      <c r="AH128" s="722"/>
      <c r="AI128" s="722"/>
      <c r="AJ128" s="723"/>
      <c r="AK128" s="724">
        <v>9207</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2250428</v>
      </c>
      <c r="AB129" s="782"/>
      <c r="AC129" s="782"/>
      <c r="AD129" s="782"/>
      <c r="AE129" s="783"/>
      <c r="AF129" s="784">
        <v>2218368</v>
      </c>
      <c r="AG129" s="782"/>
      <c r="AH129" s="782"/>
      <c r="AI129" s="782"/>
      <c r="AJ129" s="783"/>
      <c r="AK129" s="784">
        <v>2114521</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15.4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607931</v>
      </c>
      <c r="AB130" s="782"/>
      <c r="AC130" s="782"/>
      <c r="AD130" s="782"/>
      <c r="AE130" s="783"/>
      <c r="AF130" s="784">
        <v>536409</v>
      </c>
      <c r="AG130" s="782"/>
      <c r="AH130" s="782"/>
      <c r="AI130" s="782"/>
      <c r="AJ130" s="783"/>
      <c r="AK130" s="784">
        <v>466668</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80.5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1642497</v>
      </c>
      <c r="AB131" s="715"/>
      <c r="AC131" s="715"/>
      <c r="AD131" s="715"/>
      <c r="AE131" s="716"/>
      <c r="AF131" s="717">
        <v>1681959</v>
      </c>
      <c r="AG131" s="715"/>
      <c r="AH131" s="715"/>
      <c r="AI131" s="715"/>
      <c r="AJ131" s="716"/>
      <c r="AK131" s="717">
        <v>1647853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17.76386806</v>
      </c>
      <c r="AB132" s="738"/>
      <c r="AC132" s="738"/>
      <c r="AD132" s="738"/>
      <c r="AE132" s="739"/>
      <c r="AF132" s="740">
        <v>14.56640739</v>
      </c>
      <c r="AG132" s="738"/>
      <c r="AH132" s="738"/>
      <c r="AI132" s="738"/>
      <c r="AJ132" s="739"/>
      <c r="AK132" s="740">
        <v>13.885279819999999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19.600000000000001</v>
      </c>
      <c r="AB133" s="747"/>
      <c r="AC133" s="747"/>
      <c r="AD133" s="747"/>
      <c r="AE133" s="748"/>
      <c r="AF133" s="746">
        <v>17</v>
      </c>
      <c r="AG133" s="747"/>
      <c r="AH133" s="747"/>
      <c r="AI133" s="747"/>
      <c r="AJ133" s="748"/>
      <c r="AK133" s="746">
        <v>15.4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555892</v>
      </c>
      <c r="L9" s="264">
        <v>168759</v>
      </c>
      <c r="M9" s="265">
        <v>183831</v>
      </c>
      <c r="N9" s="266">
        <v>-8.1999999999999993</v>
      </c>
    </row>
    <row r="10" spans="1:16" x14ac:dyDescent="0.15">
      <c r="A10" s="248"/>
      <c r="B10" s="244"/>
      <c r="C10" s="244"/>
      <c r="D10" s="244"/>
      <c r="E10" s="244"/>
      <c r="F10" s="244"/>
      <c r="G10" s="1131" t="s">
        <v>476</v>
      </c>
      <c r="H10" s="1132"/>
      <c r="I10" s="1132"/>
      <c r="J10" s="1133"/>
      <c r="K10" s="267">
        <v>68143</v>
      </c>
      <c r="L10" s="268">
        <v>20687</v>
      </c>
      <c r="M10" s="269">
        <v>17818</v>
      </c>
      <c r="N10" s="270">
        <v>16.100000000000001</v>
      </c>
    </row>
    <row r="11" spans="1:16" ht="13.5" customHeight="1" x14ac:dyDescent="0.15">
      <c r="A11" s="248"/>
      <c r="B11" s="244"/>
      <c r="C11" s="244"/>
      <c r="D11" s="244"/>
      <c r="E11" s="244"/>
      <c r="F11" s="244"/>
      <c r="G11" s="1131" t="s">
        <v>477</v>
      </c>
      <c r="H11" s="1132"/>
      <c r="I11" s="1132"/>
      <c r="J11" s="1133"/>
      <c r="K11" s="267">
        <v>71444</v>
      </c>
      <c r="L11" s="268">
        <v>21689</v>
      </c>
      <c r="M11" s="269">
        <v>26667</v>
      </c>
      <c r="N11" s="270">
        <v>-18.7</v>
      </c>
    </row>
    <row r="12" spans="1:16" ht="13.5" customHeight="1" x14ac:dyDescent="0.15">
      <c r="A12" s="248"/>
      <c r="B12" s="244"/>
      <c r="C12" s="244"/>
      <c r="D12" s="244"/>
      <c r="E12" s="244"/>
      <c r="F12" s="244"/>
      <c r="G12" s="1131" t="s">
        <v>478</v>
      </c>
      <c r="H12" s="1132"/>
      <c r="I12" s="1132"/>
      <c r="J12" s="1133"/>
      <c r="K12" s="267">
        <v>15536</v>
      </c>
      <c r="L12" s="268">
        <v>4716</v>
      </c>
      <c r="M12" s="269">
        <v>2490</v>
      </c>
      <c r="N12" s="270">
        <v>89.4</v>
      </c>
    </row>
    <row r="13" spans="1:16" ht="13.5" customHeight="1" x14ac:dyDescent="0.15">
      <c r="A13" s="248"/>
      <c r="B13" s="244"/>
      <c r="C13" s="244"/>
      <c r="D13" s="244"/>
      <c r="E13" s="244"/>
      <c r="F13" s="244"/>
      <c r="G13" s="1131" t="s">
        <v>479</v>
      </c>
      <c r="H13" s="1132"/>
      <c r="I13" s="1132"/>
      <c r="J13" s="1133"/>
      <c r="K13" s="267" t="s">
        <v>480</v>
      </c>
      <c r="L13" s="268" t="s">
        <v>480</v>
      </c>
      <c r="M13" s="269" t="s">
        <v>480</v>
      </c>
      <c r="N13" s="270" t="s">
        <v>480</v>
      </c>
    </row>
    <row r="14" spans="1:16" ht="13.5" customHeight="1" x14ac:dyDescent="0.15">
      <c r="A14" s="248"/>
      <c r="B14" s="244"/>
      <c r="C14" s="244"/>
      <c r="D14" s="244"/>
      <c r="E14" s="244"/>
      <c r="F14" s="244"/>
      <c r="G14" s="1131" t="s">
        <v>481</v>
      </c>
      <c r="H14" s="1132"/>
      <c r="I14" s="1132"/>
      <c r="J14" s="1133"/>
      <c r="K14" s="267">
        <v>39440</v>
      </c>
      <c r="L14" s="268">
        <v>11973</v>
      </c>
      <c r="M14" s="269">
        <v>9105</v>
      </c>
      <c r="N14" s="270">
        <v>31.5</v>
      </c>
    </row>
    <row r="15" spans="1:16" ht="13.5" customHeight="1" x14ac:dyDescent="0.15">
      <c r="A15" s="248"/>
      <c r="B15" s="244"/>
      <c r="C15" s="244"/>
      <c r="D15" s="244"/>
      <c r="E15" s="244"/>
      <c r="F15" s="244"/>
      <c r="G15" s="1131" t="s">
        <v>482</v>
      </c>
      <c r="H15" s="1132"/>
      <c r="I15" s="1132"/>
      <c r="J15" s="1133"/>
      <c r="K15" s="267">
        <v>30747</v>
      </c>
      <c r="L15" s="268">
        <v>9334</v>
      </c>
      <c r="M15" s="269">
        <v>5055</v>
      </c>
      <c r="N15" s="270">
        <v>84.6</v>
      </c>
    </row>
    <row r="16" spans="1:16" x14ac:dyDescent="0.15">
      <c r="A16" s="248"/>
      <c r="B16" s="244"/>
      <c r="C16" s="244"/>
      <c r="D16" s="244"/>
      <c r="E16" s="244"/>
      <c r="F16" s="244"/>
      <c r="G16" s="1134" t="s">
        <v>483</v>
      </c>
      <c r="H16" s="1135"/>
      <c r="I16" s="1135"/>
      <c r="J16" s="1136"/>
      <c r="K16" s="268">
        <v>-75832</v>
      </c>
      <c r="L16" s="268">
        <v>-23021</v>
      </c>
      <c r="M16" s="269">
        <v>-22864</v>
      </c>
      <c r="N16" s="270">
        <v>0.7</v>
      </c>
    </row>
    <row r="17" spans="1:16" x14ac:dyDescent="0.15">
      <c r="A17" s="248"/>
      <c r="B17" s="244"/>
      <c r="C17" s="244"/>
      <c r="D17" s="244"/>
      <c r="E17" s="244"/>
      <c r="F17" s="244"/>
      <c r="G17" s="1134" t="s">
        <v>171</v>
      </c>
      <c r="H17" s="1135"/>
      <c r="I17" s="1135"/>
      <c r="J17" s="1136"/>
      <c r="K17" s="268">
        <v>705370</v>
      </c>
      <c r="L17" s="268">
        <v>214138</v>
      </c>
      <c r="M17" s="269">
        <v>222101</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18.82</v>
      </c>
      <c r="L21" s="281">
        <v>20.61</v>
      </c>
      <c r="M21" s="282">
        <v>-1.79</v>
      </c>
      <c r="N21" s="249"/>
      <c r="O21" s="283"/>
      <c r="P21" s="279"/>
    </row>
    <row r="22" spans="1:16" s="284" customFormat="1" x14ac:dyDescent="0.15">
      <c r="A22" s="279"/>
      <c r="B22" s="249"/>
      <c r="C22" s="249"/>
      <c r="D22" s="249"/>
      <c r="E22" s="249"/>
      <c r="F22" s="249"/>
      <c r="G22" s="1128" t="s">
        <v>489</v>
      </c>
      <c r="H22" s="1129"/>
      <c r="I22" s="1129"/>
      <c r="J22" s="1130"/>
      <c r="K22" s="285">
        <v>96.5</v>
      </c>
      <c r="L22" s="286">
        <v>94.6</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547291</v>
      </c>
      <c r="L32" s="294">
        <v>166148</v>
      </c>
      <c r="M32" s="295">
        <v>144540</v>
      </c>
      <c r="N32" s="296">
        <v>14.9</v>
      </c>
    </row>
    <row r="33" spans="1:16" ht="13.5" customHeight="1" x14ac:dyDescent="0.15">
      <c r="A33" s="248"/>
      <c r="B33" s="244"/>
      <c r="C33" s="244"/>
      <c r="D33" s="244"/>
      <c r="E33" s="244"/>
      <c r="F33" s="244"/>
      <c r="G33" s="1119" t="s">
        <v>494</v>
      </c>
      <c r="H33" s="1120"/>
      <c r="I33" s="1120"/>
      <c r="J33" s="1121"/>
      <c r="K33" s="294" t="s">
        <v>480</v>
      </c>
      <c r="L33" s="294" t="s">
        <v>480</v>
      </c>
      <c r="M33" s="295" t="s">
        <v>480</v>
      </c>
      <c r="N33" s="296" t="s">
        <v>480</v>
      </c>
    </row>
    <row r="34" spans="1:16" ht="27" customHeight="1" x14ac:dyDescent="0.15">
      <c r="A34" s="248"/>
      <c r="B34" s="244"/>
      <c r="C34" s="244"/>
      <c r="D34" s="244"/>
      <c r="E34" s="244"/>
      <c r="F34" s="244"/>
      <c r="G34" s="1119" t="s">
        <v>495</v>
      </c>
      <c r="H34" s="1120"/>
      <c r="I34" s="1120"/>
      <c r="J34" s="1121"/>
      <c r="K34" s="294" t="s">
        <v>480</v>
      </c>
      <c r="L34" s="294" t="s">
        <v>480</v>
      </c>
      <c r="M34" s="295" t="s">
        <v>480</v>
      </c>
      <c r="N34" s="296" t="s">
        <v>480</v>
      </c>
    </row>
    <row r="35" spans="1:16" ht="27" customHeight="1" x14ac:dyDescent="0.15">
      <c r="A35" s="248"/>
      <c r="B35" s="244"/>
      <c r="C35" s="244"/>
      <c r="D35" s="244"/>
      <c r="E35" s="244"/>
      <c r="F35" s="244"/>
      <c r="G35" s="1119" t="s">
        <v>496</v>
      </c>
      <c r="H35" s="1120"/>
      <c r="I35" s="1120"/>
      <c r="J35" s="1121"/>
      <c r="K35" s="294">
        <v>132103</v>
      </c>
      <c r="L35" s="294">
        <v>40104</v>
      </c>
      <c r="M35" s="295">
        <v>29964</v>
      </c>
      <c r="N35" s="296">
        <v>33.799999999999997</v>
      </c>
    </row>
    <row r="36" spans="1:16" ht="27" customHeight="1" x14ac:dyDescent="0.15">
      <c r="A36" s="248"/>
      <c r="B36" s="244"/>
      <c r="C36" s="244"/>
      <c r="D36" s="244"/>
      <c r="E36" s="244"/>
      <c r="F36" s="244"/>
      <c r="G36" s="1119" t="s">
        <v>497</v>
      </c>
      <c r="H36" s="1120"/>
      <c r="I36" s="1120"/>
      <c r="J36" s="1121"/>
      <c r="K36" s="294">
        <v>24942</v>
      </c>
      <c r="L36" s="294">
        <v>7572</v>
      </c>
      <c r="M36" s="295">
        <v>6972</v>
      </c>
      <c r="N36" s="296">
        <v>8.6</v>
      </c>
    </row>
    <row r="37" spans="1:16" ht="13.5" customHeight="1" x14ac:dyDescent="0.15">
      <c r="A37" s="248"/>
      <c r="B37" s="244"/>
      <c r="C37" s="244"/>
      <c r="D37" s="244"/>
      <c r="E37" s="244"/>
      <c r="F37" s="244"/>
      <c r="G37" s="1119" t="s">
        <v>498</v>
      </c>
      <c r="H37" s="1120"/>
      <c r="I37" s="1120"/>
      <c r="J37" s="1121"/>
      <c r="K37" s="294">
        <v>348</v>
      </c>
      <c r="L37" s="294">
        <v>106</v>
      </c>
      <c r="M37" s="295">
        <v>2692</v>
      </c>
      <c r="N37" s="296">
        <v>-96.1</v>
      </c>
    </row>
    <row r="38" spans="1:16" ht="27" customHeight="1" x14ac:dyDescent="0.15">
      <c r="A38" s="248"/>
      <c r="B38" s="244"/>
      <c r="C38" s="244"/>
      <c r="D38" s="244"/>
      <c r="E38" s="244"/>
      <c r="F38" s="244"/>
      <c r="G38" s="1122" t="s">
        <v>499</v>
      </c>
      <c r="H38" s="1123"/>
      <c r="I38" s="1123"/>
      <c r="J38" s="1124"/>
      <c r="K38" s="297" t="s">
        <v>480</v>
      </c>
      <c r="L38" s="297" t="s">
        <v>480</v>
      </c>
      <c r="M38" s="298">
        <v>44</v>
      </c>
      <c r="N38" s="299" t="s">
        <v>480</v>
      </c>
      <c r="O38" s="293"/>
    </row>
    <row r="39" spans="1:16" x14ac:dyDescent="0.15">
      <c r="A39" s="248"/>
      <c r="B39" s="244"/>
      <c r="C39" s="244"/>
      <c r="D39" s="244"/>
      <c r="E39" s="244"/>
      <c r="F39" s="244"/>
      <c r="G39" s="1122" t="s">
        <v>500</v>
      </c>
      <c r="H39" s="1123"/>
      <c r="I39" s="1123"/>
      <c r="J39" s="1124"/>
      <c r="K39" s="300">
        <v>-9207</v>
      </c>
      <c r="L39" s="300">
        <v>-2795</v>
      </c>
      <c r="M39" s="301">
        <v>-7752</v>
      </c>
      <c r="N39" s="302">
        <v>-63.9</v>
      </c>
      <c r="O39" s="293"/>
    </row>
    <row r="40" spans="1:16" ht="27" customHeight="1" x14ac:dyDescent="0.15">
      <c r="A40" s="248"/>
      <c r="B40" s="244"/>
      <c r="C40" s="244"/>
      <c r="D40" s="244"/>
      <c r="E40" s="244"/>
      <c r="F40" s="244"/>
      <c r="G40" s="1119" t="s">
        <v>501</v>
      </c>
      <c r="H40" s="1120"/>
      <c r="I40" s="1120"/>
      <c r="J40" s="1121"/>
      <c r="K40" s="300">
        <v>-466668</v>
      </c>
      <c r="L40" s="300">
        <v>-141672</v>
      </c>
      <c r="M40" s="301">
        <v>-125847</v>
      </c>
      <c r="N40" s="302">
        <v>12.6</v>
      </c>
      <c r="O40" s="293"/>
    </row>
    <row r="41" spans="1:16" x14ac:dyDescent="0.15">
      <c r="A41" s="248"/>
      <c r="B41" s="244"/>
      <c r="C41" s="244"/>
      <c r="D41" s="244"/>
      <c r="E41" s="244"/>
      <c r="F41" s="244"/>
      <c r="G41" s="1125" t="s">
        <v>281</v>
      </c>
      <c r="H41" s="1126"/>
      <c r="I41" s="1126"/>
      <c r="J41" s="1127"/>
      <c r="K41" s="294">
        <v>228809</v>
      </c>
      <c r="L41" s="300">
        <v>69462</v>
      </c>
      <c r="M41" s="301">
        <v>50612</v>
      </c>
      <c r="N41" s="302">
        <v>37.200000000000003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450544</v>
      </c>
      <c r="J51" s="320">
        <v>126878</v>
      </c>
      <c r="K51" s="321">
        <v>90.6</v>
      </c>
      <c r="L51" s="322">
        <v>262834</v>
      </c>
      <c r="M51" s="323">
        <v>48.9</v>
      </c>
      <c r="N51" s="324">
        <v>41.7</v>
      </c>
    </row>
    <row r="52" spans="1:14" x14ac:dyDescent="0.15">
      <c r="A52" s="248"/>
      <c r="B52" s="244"/>
      <c r="C52" s="244"/>
      <c r="D52" s="244"/>
      <c r="E52" s="244"/>
      <c r="F52" s="244"/>
      <c r="G52" s="325"/>
      <c r="H52" s="326" t="s">
        <v>512</v>
      </c>
      <c r="I52" s="327">
        <v>243962</v>
      </c>
      <c r="J52" s="328">
        <v>68702</v>
      </c>
      <c r="K52" s="329">
        <v>53.4</v>
      </c>
      <c r="L52" s="330">
        <v>147509</v>
      </c>
      <c r="M52" s="331">
        <v>95.6</v>
      </c>
      <c r="N52" s="332">
        <v>-42.2</v>
      </c>
    </row>
    <row r="53" spans="1:14" x14ac:dyDescent="0.15">
      <c r="A53" s="248"/>
      <c r="B53" s="244"/>
      <c r="C53" s="244"/>
      <c r="D53" s="244"/>
      <c r="E53" s="244"/>
      <c r="F53" s="244"/>
      <c r="G53" s="310" t="s">
        <v>513</v>
      </c>
      <c r="H53" s="311"/>
      <c r="I53" s="319">
        <v>885599</v>
      </c>
      <c r="J53" s="320">
        <v>254117</v>
      </c>
      <c r="K53" s="321">
        <v>100.3</v>
      </c>
      <c r="L53" s="322">
        <v>334234</v>
      </c>
      <c r="M53" s="323">
        <v>27.2</v>
      </c>
      <c r="N53" s="324">
        <v>73.099999999999994</v>
      </c>
    </row>
    <row r="54" spans="1:14" x14ac:dyDescent="0.15">
      <c r="A54" s="248"/>
      <c r="B54" s="244"/>
      <c r="C54" s="244"/>
      <c r="D54" s="244"/>
      <c r="E54" s="244"/>
      <c r="F54" s="244"/>
      <c r="G54" s="325"/>
      <c r="H54" s="326" t="s">
        <v>512</v>
      </c>
      <c r="I54" s="327">
        <v>159593</v>
      </c>
      <c r="J54" s="328">
        <v>45794</v>
      </c>
      <c r="K54" s="329">
        <v>-33.299999999999997</v>
      </c>
      <c r="L54" s="330">
        <v>135366</v>
      </c>
      <c r="M54" s="331">
        <v>-8.1999999999999993</v>
      </c>
      <c r="N54" s="332">
        <v>-25.1</v>
      </c>
    </row>
    <row r="55" spans="1:14" x14ac:dyDescent="0.15">
      <c r="A55" s="248"/>
      <c r="B55" s="244"/>
      <c r="C55" s="244"/>
      <c r="D55" s="244"/>
      <c r="E55" s="244"/>
      <c r="F55" s="244"/>
      <c r="G55" s="310" t="s">
        <v>514</v>
      </c>
      <c r="H55" s="311"/>
      <c r="I55" s="319">
        <v>345628</v>
      </c>
      <c r="J55" s="320">
        <v>101536</v>
      </c>
      <c r="K55" s="321">
        <v>-60</v>
      </c>
      <c r="L55" s="322">
        <v>216155</v>
      </c>
      <c r="M55" s="323">
        <v>-35.299999999999997</v>
      </c>
      <c r="N55" s="324">
        <v>-24.7</v>
      </c>
    </row>
    <row r="56" spans="1:14" x14ac:dyDescent="0.15">
      <c r="A56" s="248"/>
      <c r="B56" s="244"/>
      <c r="C56" s="244"/>
      <c r="D56" s="244"/>
      <c r="E56" s="244"/>
      <c r="F56" s="244"/>
      <c r="G56" s="325"/>
      <c r="H56" s="326" t="s">
        <v>512</v>
      </c>
      <c r="I56" s="327">
        <v>198104</v>
      </c>
      <c r="J56" s="328">
        <v>58197</v>
      </c>
      <c r="K56" s="329">
        <v>27.1</v>
      </c>
      <c r="L56" s="330">
        <v>108827</v>
      </c>
      <c r="M56" s="331">
        <v>-19.600000000000001</v>
      </c>
      <c r="N56" s="332">
        <v>46.7</v>
      </c>
    </row>
    <row r="57" spans="1:14" x14ac:dyDescent="0.15">
      <c r="A57" s="248"/>
      <c r="B57" s="244"/>
      <c r="C57" s="244"/>
      <c r="D57" s="244"/>
      <c r="E57" s="244"/>
      <c r="F57" s="244"/>
      <c r="G57" s="310" t="s">
        <v>515</v>
      </c>
      <c r="H57" s="311"/>
      <c r="I57" s="319">
        <v>289405</v>
      </c>
      <c r="J57" s="320">
        <v>86312</v>
      </c>
      <c r="K57" s="321">
        <v>-15</v>
      </c>
      <c r="L57" s="322">
        <v>228305</v>
      </c>
      <c r="M57" s="323">
        <v>5.6</v>
      </c>
      <c r="N57" s="324">
        <v>-20.6</v>
      </c>
    </row>
    <row r="58" spans="1:14" x14ac:dyDescent="0.15">
      <c r="A58" s="248"/>
      <c r="B58" s="244"/>
      <c r="C58" s="244"/>
      <c r="D58" s="244"/>
      <c r="E58" s="244"/>
      <c r="F58" s="244"/>
      <c r="G58" s="325"/>
      <c r="H58" s="326" t="s">
        <v>512</v>
      </c>
      <c r="I58" s="327">
        <v>122323</v>
      </c>
      <c r="J58" s="328">
        <v>36482</v>
      </c>
      <c r="K58" s="329">
        <v>-37.299999999999997</v>
      </c>
      <c r="L58" s="330">
        <v>86611</v>
      </c>
      <c r="M58" s="331">
        <v>-20.399999999999999</v>
      </c>
      <c r="N58" s="332">
        <v>-16.899999999999999</v>
      </c>
    </row>
    <row r="59" spans="1:14" x14ac:dyDescent="0.15">
      <c r="A59" s="248"/>
      <c r="B59" s="244"/>
      <c r="C59" s="244"/>
      <c r="D59" s="244"/>
      <c r="E59" s="244"/>
      <c r="F59" s="244"/>
      <c r="G59" s="310" t="s">
        <v>516</v>
      </c>
      <c r="H59" s="311"/>
      <c r="I59" s="319">
        <v>1527776</v>
      </c>
      <c r="J59" s="320">
        <v>463806</v>
      </c>
      <c r="K59" s="321">
        <v>437.4</v>
      </c>
      <c r="L59" s="322">
        <v>316331</v>
      </c>
      <c r="M59" s="323">
        <v>38.6</v>
      </c>
      <c r="N59" s="324">
        <v>398.8</v>
      </c>
    </row>
    <row r="60" spans="1:14" x14ac:dyDescent="0.15">
      <c r="A60" s="248"/>
      <c r="B60" s="244"/>
      <c r="C60" s="244"/>
      <c r="D60" s="244"/>
      <c r="E60" s="244"/>
      <c r="F60" s="244"/>
      <c r="G60" s="325"/>
      <c r="H60" s="326" t="s">
        <v>512</v>
      </c>
      <c r="I60" s="333">
        <v>411397</v>
      </c>
      <c r="J60" s="328">
        <v>124893</v>
      </c>
      <c r="K60" s="329">
        <v>242.3</v>
      </c>
      <c r="L60" s="330">
        <v>106387</v>
      </c>
      <c r="M60" s="331">
        <v>22.8</v>
      </c>
      <c r="N60" s="332">
        <v>219.5</v>
      </c>
    </row>
    <row r="61" spans="1:14" x14ac:dyDescent="0.15">
      <c r="A61" s="248"/>
      <c r="B61" s="244"/>
      <c r="C61" s="244"/>
      <c r="D61" s="244"/>
      <c r="E61" s="244"/>
      <c r="F61" s="244"/>
      <c r="G61" s="310" t="s">
        <v>517</v>
      </c>
      <c r="H61" s="334"/>
      <c r="I61" s="335">
        <v>699790</v>
      </c>
      <c r="J61" s="336">
        <v>206530</v>
      </c>
      <c r="K61" s="337">
        <v>110.7</v>
      </c>
      <c r="L61" s="338">
        <v>271572</v>
      </c>
      <c r="M61" s="339">
        <v>17</v>
      </c>
      <c r="N61" s="324">
        <v>93.7</v>
      </c>
    </row>
    <row r="62" spans="1:14" x14ac:dyDescent="0.15">
      <c r="A62" s="248"/>
      <c r="B62" s="244"/>
      <c r="C62" s="244"/>
      <c r="D62" s="244"/>
      <c r="E62" s="244"/>
      <c r="F62" s="244"/>
      <c r="G62" s="325"/>
      <c r="H62" s="326" t="s">
        <v>512</v>
      </c>
      <c r="I62" s="327">
        <v>227076</v>
      </c>
      <c r="J62" s="328">
        <v>66814</v>
      </c>
      <c r="K62" s="329">
        <v>50.4</v>
      </c>
      <c r="L62" s="330">
        <v>116940</v>
      </c>
      <c r="M62" s="331">
        <v>14</v>
      </c>
      <c r="N62" s="332">
        <v>36.4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15.26</v>
      </c>
      <c r="G47" s="12">
        <v>27.63</v>
      </c>
      <c r="H47" s="12">
        <v>27.85</v>
      </c>
      <c r="I47" s="12">
        <v>39.67</v>
      </c>
      <c r="J47" s="13">
        <v>44.05</v>
      </c>
    </row>
    <row r="48" spans="2:10" ht="57.75" customHeight="1" x14ac:dyDescent="0.15">
      <c r="B48" s="14"/>
      <c r="C48" s="1139" t="s">
        <v>4</v>
      </c>
      <c r="D48" s="1139"/>
      <c r="E48" s="1140"/>
      <c r="F48" s="15">
        <v>4.72</v>
      </c>
      <c r="G48" s="16">
        <v>4.42</v>
      </c>
      <c r="H48" s="16">
        <v>7.65</v>
      </c>
      <c r="I48" s="16">
        <v>6.37</v>
      </c>
      <c r="J48" s="17">
        <v>7.46</v>
      </c>
    </row>
    <row r="49" spans="2:10" ht="57.75" customHeight="1" thickBot="1" x14ac:dyDescent="0.2">
      <c r="B49" s="18"/>
      <c r="C49" s="1141" t="s">
        <v>5</v>
      </c>
      <c r="D49" s="1141"/>
      <c r="E49" s="1142"/>
      <c r="F49" s="19">
        <v>3.84</v>
      </c>
      <c r="G49" s="20">
        <v>13.49</v>
      </c>
      <c r="H49" s="20">
        <v>2.4700000000000002</v>
      </c>
      <c r="I49" s="20">
        <v>10.029999999999999</v>
      </c>
      <c r="J49" s="21">
        <v>3.29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4.7</v>
      </c>
      <c r="G34" s="33">
        <v>4.37</v>
      </c>
      <c r="H34" s="33">
        <v>7.62</v>
      </c>
      <c r="I34" s="33">
        <v>6.36</v>
      </c>
      <c r="J34" s="34">
        <v>7.45</v>
      </c>
      <c r="K34" s="22"/>
      <c r="L34" s="22"/>
      <c r="M34" s="22"/>
      <c r="N34" s="22"/>
      <c r="O34" s="22"/>
      <c r="P34" s="22"/>
    </row>
    <row r="35" spans="1:16" ht="39" customHeight="1" x14ac:dyDescent="0.15">
      <c r="A35" s="22"/>
      <c r="B35" s="35"/>
      <c r="C35" s="1143" t="s">
        <v>525</v>
      </c>
      <c r="D35" s="1144"/>
      <c r="E35" s="1145"/>
      <c r="F35" s="36">
        <v>2.98</v>
      </c>
      <c r="G35" s="37">
        <v>2.23</v>
      </c>
      <c r="H35" s="37">
        <v>2.2799999999999998</v>
      </c>
      <c r="I35" s="37">
        <v>2.1</v>
      </c>
      <c r="J35" s="38">
        <v>1.1599999999999999</v>
      </c>
      <c r="K35" s="22"/>
      <c r="L35" s="22"/>
      <c r="M35" s="22"/>
      <c r="N35" s="22"/>
      <c r="O35" s="22"/>
      <c r="P35" s="22"/>
    </row>
    <row r="36" spans="1:16" ht="39" customHeight="1" x14ac:dyDescent="0.15">
      <c r="A36" s="22"/>
      <c r="B36" s="35"/>
      <c r="C36" s="1143" t="s">
        <v>526</v>
      </c>
      <c r="D36" s="1144"/>
      <c r="E36" s="1145"/>
      <c r="F36" s="36">
        <v>0.46</v>
      </c>
      <c r="G36" s="37">
        <v>0.52</v>
      </c>
      <c r="H36" s="37">
        <v>0.48</v>
      </c>
      <c r="I36" s="37">
        <v>0.55000000000000004</v>
      </c>
      <c r="J36" s="38">
        <v>0.74</v>
      </c>
      <c r="K36" s="22"/>
      <c r="L36" s="22"/>
      <c r="M36" s="22"/>
      <c r="N36" s="22"/>
      <c r="O36" s="22"/>
      <c r="P36" s="22"/>
    </row>
    <row r="37" spans="1:16" ht="39" customHeight="1" x14ac:dyDescent="0.15">
      <c r="A37" s="22"/>
      <c r="B37" s="35"/>
      <c r="C37" s="1143" t="s">
        <v>527</v>
      </c>
      <c r="D37" s="1144"/>
      <c r="E37" s="1145"/>
      <c r="F37" s="36">
        <v>2.06</v>
      </c>
      <c r="G37" s="37">
        <v>2.52</v>
      </c>
      <c r="H37" s="37">
        <v>1.02</v>
      </c>
      <c r="I37" s="37">
        <v>0.78</v>
      </c>
      <c r="J37" s="38">
        <v>0.74</v>
      </c>
      <c r="K37" s="22"/>
      <c r="L37" s="22"/>
      <c r="M37" s="22"/>
      <c r="N37" s="22"/>
      <c r="O37" s="22"/>
      <c r="P37" s="22"/>
    </row>
    <row r="38" spans="1:16" ht="39" customHeight="1" x14ac:dyDescent="0.15">
      <c r="A38" s="22"/>
      <c r="B38" s="35"/>
      <c r="C38" s="1143" t="s">
        <v>528</v>
      </c>
      <c r="D38" s="1144"/>
      <c r="E38" s="1145"/>
      <c r="F38" s="36">
        <v>1.23</v>
      </c>
      <c r="G38" s="37">
        <v>0</v>
      </c>
      <c r="H38" s="37">
        <v>0</v>
      </c>
      <c r="I38" s="37">
        <v>0.42</v>
      </c>
      <c r="J38" s="38">
        <v>0.61</v>
      </c>
      <c r="K38" s="22"/>
      <c r="L38" s="22"/>
      <c r="M38" s="22"/>
      <c r="N38" s="22"/>
      <c r="O38" s="22"/>
      <c r="P38" s="22"/>
    </row>
    <row r="39" spans="1:16" ht="39" customHeight="1" x14ac:dyDescent="0.15">
      <c r="A39" s="22"/>
      <c r="B39" s="35"/>
      <c r="C39" s="1143" t="s">
        <v>529</v>
      </c>
      <c r="D39" s="1144"/>
      <c r="E39" s="1145"/>
      <c r="F39" s="36">
        <v>0.88</v>
      </c>
      <c r="G39" s="37">
        <v>0.61</v>
      </c>
      <c r="H39" s="37">
        <v>0.76</v>
      </c>
      <c r="I39" s="37">
        <v>1.29</v>
      </c>
      <c r="J39" s="38">
        <v>0.18</v>
      </c>
      <c r="K39" s="22"/>
      <c r="L39" s="22"/>
      <c r="M39" s="22"/>
      <c r="N39" s="22"/>
      <c r="O39" s="22"/>
      <c r="P39" s="22"/>
    </row>
    <row r="40" spans="1:16" ht="39" customHeight="1" x14ac:dyDescent="0.15">
      <c r="A40" s="22"/>
      <c r="B40" s="35"/>
      <c r="C40" s="1143" t="s">
        <v>530</v>
      </c>
      <c r="D40" s="1144"/>
      <c r="E40" s="1145"/>
      <c r="F40" s="36">
        <v>0.31</v>
      </c>
      <c r="G40" s="37">
        <v>0.33</v>
      </c>
      <c r="H40" s="37">
        <v>0.12</v>
      </c>
      <c r="I40" s="37">
        <v>0.13</v>
      </c>
      <c r="J40" s="38">
        <v>0.18</v>
      </c>
      <c r="K40" s="22"/>
      <c r="L40" s="22"/>
      <c r="M40" s="22"/>
      <c r="N40" s="22"/>
      <c r="O40" s="22"/>
      <c r="P40" s="22"/>
    </row>
    <row r="41" spans="1:16" ht="39" customHeight="1" x14ac:dyDescent="0.15">
      <c r="A41" s="22"/>
      <c r="B41" s="35"/>
      <c r="C41" s="1143" t="s">
        <v>531</v>
      </c>
      <c r="D41" s="1144"/>
      <c r="E41" s="1145"/>
      <c r="F41" s="36">
        <v>0.09</v>
      </c>
      <c r="G41" s="37">
        <v>0.28000000000000003</v>
      </c>
      <c r="H41" s="37">
        <v>0.16</v>
      </c>
      <c r="I41" s="37">
        <v>0.08</v>
      </c>
      <c r="J41" s="38">
        <v>0.09</v>
      </c>
      <c r="K41" s="22"/>
      <c r="L41" s="22"/>
      <c r="M41" s="22"/>
      <c r="N41" s="22"/>
      <c r="O41" s="22"/>
      <c r="P41" s="22"/>
    </row>
    <row r="42" spans="1:16" ht="39" customHeight="1" x14ac:dyDescent="0.15">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533</v>
      </c>
      <c r="D43" s="1147"/>
      <c r="E43" s="1148"/>
      <c r="F43" s="41">
        <v>0.26</v>
      </c>
      <c r="G43" s="42">
        <v>0.34</v>
      </c>
      <c r="H43" s="42">
        <v>0.19</v>
      </c>
      <c r="I43" s="42">
        <v>0.3</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792</v>
      </c>
      <c r="L45" s="60">
        <v>757</v>
      </c>
      <c r="M45" s="60">
        <v>724</v>
      </c>
      <c r="N45" s="60">
        <v>615</v>
      </c>
      <c r="O45" s="61">
        <v>547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15</v>
      </c>
      <c r="F48" s="1153"/>
      <c r="G48" s="1153"/>
      <c r="H48" s="1153"/>
      <c r="I48" s="1153"/>
      <c r="J48" s="1154"/>
      <c r="K48" s="63">
        <v>144</v>
      </c>
      <c r="L48" s="64">
        <v>140</v>
      </c>
      <c r="M48" s="64">
        <v>124</v>
      </c>
      <c r="N48" s="64">
        <v>128</v>
      </c>
      <c r="O48" s="65">
        <v>132</v>
      </c>
      <c r="P48" s="48"/>
      <c r="Q48" s="48"/>
      <c r="R48" s="48"/>
      <c r="S48" s="48"/>
      <c r="T48" s="48"/>
      <c r="U48" s="48"/>
    </row>
    <row r="49" spans="1:21" ht="30.75" customHeight="1" x14ac:dyDescent="0.15">
      <c r="A49" s="48"/>
      <c r="B49" s="1161"/>
      <c r="C49" s="1162"/>
      <c r="D49" s="62"/>
      <c r="E49" s="1153" t="s">
        <v>16</v>
      </c>
      <c r="F49" s="1153"/>
      <c r="G49" s="1153"/>
      <c r="H49" s="1153"/>
      <c r="I49" s="1153"/>
      <c r="J49" s="1154"/>
      <c r="K49" s="63">
        <v>64</v>
      </c>
      <c r="L49" s="64">
        <v>64</v>
      </c>
      <c r="M49" s="64">
        <v>61</v>
      </c>
      <c r="N49" s="64">
        <v>46</v>
      </c>
      <c r="O49" s="65">
        <v>25</v>
      </c>
      <c r="P49" s="48"/>
      <c r="Q49" s="48"/>
      <c r="R49" s="48"/>
      <c r="S49" s="48"/>
      <c r="T49" s="48"/>
      <c r="U49" s="48"/>
    </row>
    <row r="50" spans="1:21" ht="30.75" customHeight="1" x14ac:dyDescent="0.15">
      <c r="A50" s="48"/>
      <c r="B50" s="1161"/>
      <c r="C50" s="1162"/>
      <c r="D50" s="62"/>
      <c r="E50" s="1153" t="s">
        <v>17</v>
      </c>
      <c r="F50" s="1153"/>
      <c r="G50" s="1153"/>
      <c r="H50" s="1153"/>
      <c r="I50" s="1153"/>
      <c r="J50" s="1154"/>
      <c r="K50" s="63">
        <v>1</v>
      </c>
      <c r="L50" s="64">
        <v>1</v>
      </c>
      <c r="M50" s="64">
        <v>1</v>
      </c>
      <c r="N50" s="64">
        <v>1</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642</v>
      </c>
      <c r="L52" s="64">
        <v>645</v>
      </c>
      <c r="M52" s="64">
        <v>617</v>
      </c>
      <c r="N52" s="64">
        <v>546</v>
      </c>
      <c r="O52" s="65">
        <v>476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359</v>
      </c>
      <c r="L53" s="69">
        <v>317</v>
      </c>
      <c r="M53" s="69">
        <v>293</v>
      </c>
      <c r="N53" s="69">
        <v>244</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4913</v>
      </c>
      <c r="J41" s="83">
        <v>4449</v>
      </c>
      <c r="K41" s="83">
        <v>4078</v>
      </c>
      <c r="L41" s="83">
        <v>3815</v>
      </c>
      <c r="M41" s="84">
        <v>3809</v>
      </c>
    </row>
    <row r="42" spans="2:13" ht="27.75" customHeight="1" x14ac:dyDescent="0.15">
      <c r="B42" s="1169"/>
      <c r="C42" s="1170"/>
      <c r="D42" s="85"/>
      <c r="E42" s="1173" t="s">
        <v>26</v>
      </c>
      <c r="F42" s="1173"/>
      <c r="G42" s="1173"/>
      <c r="H42" s="1174"/>
      <c r="I42" s="86">
        <v>24</v>
      </c>
      <c r="J42" s="87">
        <v>24</v>
      </c>
      <c r="K42" s="87">
        <v>17</v>
      </c>
      <c r="L42" s="87">
        <v>13</v>
      </c>
      <c r="M42" s="88">
        <v>8</v>
      </c>
    </row>
    <row r="43" spans="2:13" ht="27.75" customHeight="1" x14ac:dyDescent="0.15">
      <c r="B43" s="1169"/>
      <c r="C43" s="1170"/>
      <c r="D43" s="85"/>
      <c r="E43" s="1173" t="s">
        <v>27</v>
      </c>
      <c r="F43" s="1173"/>
      <c r="G43" s="1173"/>
      <c r="H43" s="1174"/>
      <c r="I43" s="86">
        <v>2070</v>
      </c>
      <c r="J43" s="87">
        <v>2501</v>
      </c>
      <c r="K43" s="87">
        <v>2352</v>
      </c>
      <c r="L43" s="87">
        <v>2230</v>
      </c>
      <c r="M43" s="88">
        <v>2171</v>
      </c>
    </row>
    <row r="44" spans="2:13" ht="27.75" customHeight="1" x14ac:dyDescent="0.15">
      <c r="B44" s="1169"/>
      <c r="C44" s="1170"/>
      <c r="D44" s="85"/>
      <c r="E44" s="1173" t="s">
        <v>28</v>
      </c>
      <c r="F44" s="1173"/>
      <c r="G44" s="1173"/>
      <c r="H44" s="1174"/>
      <c r="I44" s="86">
        <v>184</v>
      </c>
      <c r="J44" s="87">
        <v>135</v>
      </c>
      <c r="K44" s="87">
        <v>87</v>
      </c>
      <c r="L44" s="87">
        <v>62</v>
      </c>
      <c r="M44" s="88">
        <v>231</v>
      </c>
    </row>
    <row r="45" spans="2:13" ht="27.75" customHeight="1" x14ac:dyDescent="0.15">
      <c r="B45" s="1169"/>
      <c r="C45" s="1170"/>
      <c r="D45" s="85"/>
      <c r="E45" s="1173" t="s">
        <v>29</v>
      </c>
      <c r="F45" s="1173"/>
      <c r="G45" s="1173"/>
      <c r="H45" s="1174"/>
      <c r="I45" s="86">
        <v>366</v>
      </c>
      <c r="J45" s="87">
        <v>345</v>
      </c>
      <c r="K45" s="87">
        <v>304</v>
      </c>
      <c r="L45" s="87">
        <v>263</v>
      </c>
      <c r="M45" s="88">
        <v>243</v>
      </c>
    </row>
    <row r="46" spans="2:13" ht="27.75" customHeight="1" x14ac:dyDescent="0.15">
      <c r="B46" s="1169"/>
      <c r="C46" s="1170"/>
      <c r="D46" s="85"/>
      <c r="E46" s="1173" t="s">
        <v>30</v>
      </c>
      <c r="F46" s="1173"/>
      <c r="G46" s="1173"/>
      <c r="H46" s="1174"/>
      <c r="I46" s="86">
        <v>15</v>
      </c>
      <c r="J46" s="87">
        <v>14</v>
      </c>
      <c r="K46" s="87">
        <v>10</v>
      </c>
      <c r="L46" s="87">
        <v>9</v>
      </c>
      <c r="M46" s="88">
        <v>8</v>
      </c>
    </row>
    <row r="47" spans="2:13" ht="27.75" customHeight="1" x14ac:dyDescent="0.15">
      <c r="B47" s="1169"/>
      <c r="C47" s="1170"/>
      <c r="D47" s="85"/>
      <c r="E47" s="1173" t="s">
        <v>31</v>
      </c>
      <c r="F47" s="1173"/>
      <c r="G47" s="1173"/>
      <c r="H47" s="1174"/>
      <c r="I47" s="86" t="s">
        <v>480</v>
      </c>
      <c r="J47" s="87" t="s">
        <v>480</v>
      </c>
      <c r="K47" s="87" t="s">
        <v>480</v>
      </c>
      <c r="L47" s="87" t="s">
        <v>480</v>
      </c>
      <c r="M47" s="88" t="s">
        <v>480</v>
      </c>
    </row>
    <row r="48" spans="2:13" ht="27.75" customHeight="1" x14ac:dyDescent="0.15">
      <c r="B48" s="1171"/>
      <c r="C48" s="1172"/>
      <c r="D48" s="85"/>
      <c r="E48" s="1173" t="s">
        <v>32</v>
      </c>
      <c r="F48" s="1173"/>
      <c r="G48" s="1173"/>
      <c r="H48" s="1174"/>
      <c r="I48" s="86" t="s">
        <v>480</v>
      </c>
      <c r="J48" s="87" t="s">
        <v>480</v>
      </c>
      <c r="K48" s="87" t="s">
        <v>480</v>
      </c>
      <c r="L48" s="87" t="s">
        <v>480</v>
      </c>
      <c r="M48" s="88" t="s">
        <v>480</v>
      </c>
    </row>
    <row r="49" spans="2:13" ht="27.75" customHeight="1" x14ac:dyDescent="0.15">
      <c r="B49" s="1167" t="s">
        <v>33</v>
      </c>
      <c r="C49" s="1168"/>
      <c r="D49" s="89"/>
      <c r="E49" s="1173" t="s">
        <v>34</v>
      </c>
      <c r="F49" s="1173"/>
      <c r="G49" s="1173"/>
      <c r="H49" s="1174"/>
      <c r="I49" s="86">
        <v>686</v>
      </c>
      <c r="J49" s="87">
        <v>997</v>
      </c>
      <c r="K49" s="87">
        <v>981</v>
      </c>
      <c r="L49" s="87">
        <v>1238</v>
      </c>
      <c r="M49" s="88">
        <v>1257</v>
      </c>
    </row>
    <row r="50" spans="2:13" ht="27.75" customHeight="1" x14ac:dyDescent="0.15">
      <c r="B50" s="1169"/>
      <c r="C50" s="1170"/>
      <c r="D50" s="85"/>
      <c r="E50" s="1173" t="s">
        <v>35</v>
      </c>
      <c r="F50" s="1173"/>
      <c r="G50" s="1173"/>
      <c r="H50" s="1174"/>
      <c r="I50" s="86">
        <v>89</v>
      </c>
      <c r="J50" s="87">
        <v>76</v>
      </c>
      <c r="K50" s="87">
        <v>61</v>
      </c>
      <c r="L50" s="87">
        <v>52</v>
      </c>
      <c r="M50" s="88">
        <v>36</v>
      </c>
    </row>
    <row r="51" spans="2:13" ht="27.75" customHeight="1" x14ac:dyDescent="0.15">
      <c r="B51" s="1171"/>
      <c r="C51" s="1172"/>
      <c r="D51" s="85"/>
      <c r="E51" s="1173" t="s">
        <v>36</v>
      </c>
      <c r="F51" s="1173"/>
      <c r="G51" s="1173"/>
      <c r="H51" s="1174"/>
      <c r="I51" s="86">
        <v>4758</v>
      </c>
      <c r="J51" s="87">
        <v>4453</v>
      </c>
      <c r="K51" s="87">
        <v>4128</v>
      </c>
      <c r="L51" s="87">
        <v>3978</v>
      </c>
      <c r="M51" s="88">
        <v>3851</v>
      </c>
    </row>
    <row r="52" spans="2:13" ht="27.75" customHeight="1" thickBot="1" x14ac:dyDescent="0.2">
      <c r="B52" s="1175" t="s">
        <v>37</v>
      </c>
      <c r="C52" s="1176"/>
      <c r="D52" s="90"/>
      <c r="E52" s="1177" t="s">
        <v>38</v>
      </c>
      <c r="F52" s="1177"/>
      <c r="G52" s="1177"/>
      <c r="H52" s="1178"/>
      <c r="I52" s="91">
        <v>2041</v>
      </c>
      <c r="J52" s="92">
        <v>1941</v>
      </c>
      <c r="K52" s="92">
        <v>1677</v>
      </c>
      <c r="L52" s="92">
        <v>1125</v>
      </c>
      <c r="M52" s="93">
        <v>1327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126878</v>
      </c>
      <c r="E3" s="116"/>
      <c r="F3" s="117">
        <v>262834</v>
      </c>
      <c r="G3" s="118"/>
      <c r="H3" s="119"/>
    </row>
    <row r="4" spans="1:8" x14ac:dyDescent="0.15">
      <c r="A4" s="120"/>
      <c r="B4" s="121"/>
      <c r="C4" s="122"/>
      <c r="D4" s="123">
        <v>68702</v>
      </c>
      <c r="E4" s="124"/>
      <c r="F4" s="125">
        <v>147509</v>
      </c>
      <c r="G4" s="126"/>
      <c r="H4" s="127"/>
    </row>
    <row r="5" spans="1:8" x14ac:dyDescent="0.15">
      <c r="A5" s="108" t="s">
        <v>513</v>
      </c>
      <c r="B5" s="113"/>
      <c r="C5" s="114"/>
      <c r="D5" s="115">
        <v>254117</v>
      </c>
      <c r="E5" s="116"/>
      <c r="F5" s="117">
        <v>334234</v>
      </c>
      <c r="G5" s="118"/>
      <c r="H5" s="119"/>
    </row>
    <row r="6" spans="1:8" x14ac:dyDescent="0.15">
      <c r="A6" s="120"/>
      <c r="B6" s="121"/>
      <c r="C6" s="122"/>
      <c r="D6" s="123">
        <v>45794</v>
      </c>
      <c r="E6" s="124"/>
      <c r="F6" s="125">
        <v>135366</v>
      </c>
      <c r="G6" s="126"/>
      <c r="H6" s="127"/>
    </row>
    <row r="7" spans="1:8" x14ac:dyDescent="0.15">
      <c r="A7" s="108" t="s">
        <v>514</v>
      </c>
      <c r="B7" s="113"/>
      <c r="C7" s="114"/>
      <c r="D7" s="115">
        <v>101536</v>
      </c>
      <c r="E7" s="116"/>
      <c r="F7" s="117">
        <v>216155</v>
      </c>
      <c r="G7" s="118"/>
      <c r="H7" s="119"/>
    </row>
    <row r="8" spans="1:8" x14ac:dyDescent="0.15">
      <c r="A8" s="120"/>
      <c r="B8" s="121"/>
      <c r="C8" s="122"/>
      <c r="D8" s="123">
        <v>58197</v>
      </c>
      <c r="E8" s="124"/>
      <c r="F8" s="125">
        <v>108827</v>
      </c>
      <c r="G8" s="126"/>
      <c r="H8" s="127"/>
    </row>
    <row r="9" spans="1:8" x14ac:dyDescent="0.15">
      <c r="A9" s="108" t="s">
        <v>515</v>
      </c>
      <c r="B9" s="113"/>
      <c r="C9" s="114"/>
      <c r="D9" s="115">
        <v>86312</v>
      </c>
      <c r="E9" s="116"/>
      <c r="F9" s="117">
        <v>228305</v>
      </c>
      <c r="G9" s="118"/>
      <c r="H9" s="119"/>
    </row>
    <row r="10" spans="1:8" x14ac:dyDescent="0.15">
      <c r="A10" s="120"/>
      <c r="B10" s="121"/>
      <c r="C10" s="122"/>
      <c r="D10" s="123">
        <v>36482</v>
      </c>
      <c r="E10" s="124"/>
      <c r="F10" s="125">
        <v>86611</v>
      </c>
      <c r="G10" s="126"/>
      <c r="H10" s="127"/>
    </row>
    <row r="11" spans="1:8" x14ac:dyDescent="0.15">
      <c r="A11" s="108" t="s">
        <v>516</v>
      </c>
      <c r="B11" s="113"/>
      <c r="C11" s="114"/>
      <c r="D11" s="115">
        <v>463806</v>
      </c>
      <c r="E11" s="116"/>
      <c r="F11" s="117">
        <v>316331</v>
      </c>
      <c r="G11" s="118"/>
      <c r="H11" s="119"/>
    </row>
    <row r="12" spans="1:8" x14ac:dyDescent="0.15">
      <c r="A12" s="120"/>
      <c r="B12" s="121"/>
      <c r="C12" s="128"/>
      <c r="D12" s="123">
        <v>124893</v>
      </c>
      <c r="E12" s="124"/>
      <c r="F12" s="125">
        <v>106387</v>
      </c>
      <c r="G12" s="126"/>
      <c r="H12" s="127"/>
    </row>
    <row r="13" spans="1:8" x14ac:dyDescent="0.15">
      <c r="A13" s="108"/>
      <c r="B13" s="113"/>
      <c r="C13" s="129"/>
      <c r="D13" s="130">
        <v>206530</v>
      </c>
      <c r="E13" s="131"/>
      <c r="F13" s="132">
        <v>271572</v>
      </c>
      <c r="G13" s="133"/>
      <c r="H13" s="119"/>
    </row>
    <row r="14" spans="1:8" x14ac:dyDescent="0.15">
      <c r="A14" s="120"/>
      <c r="B14" s="121"/>
      <c r="C14" s="122"/>
      <c r="D14" s="123">
        <v>66814</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4.72</v>
      </c>
      <c r="C19" s="134">
        <f>ROUND(VALUE(SUBSTITUTE(実質収支比率等に係る経年分析!G$48,"▲","-")),2)</f>
        <v>4.42</v>
      </c>
      <c r="D19" s="134">
        <f>ROUND(VALUE(SUBSTITUTE(実質収支比率等に係る経年分析!H$48,"▲","-")),2)</f>
        <v>7.65</v>
      </c>
      <c r="E19" s="134">
        <f>ROUND(VALUE(SUBSTITUTE(実質収支比率等に係る経年分析!I$48,"▲","-")),2)</f>
        <v>6.37</v>
      </c>
      <c r="F19" s="134">
        <f>ROUND(VALUE(SUBSTITUTE(実質収支比率等に係る経年分析!J$48,"▲","-")),2)</f>
        <v>7.46</v>
      </c>
    </row>
    <row r="20" spans="1:11" x14ac:dyDescent="0.15">
      <c r="A20" s="134" t="s">
        <v>43</v>
      </c>
      <c r="B20" s="134">
        <f>ROUND(VALUE(SUBSTITUTE(実質収支比率等に係る経年分析!F$47,"▲","-")),2)</f>
        <v>15.26</v>
      </c>
      <c r="C20" s="134">
        <f>ROUND(VALUE(SUBSTITUTE(実質収支比率等に係る経年分析!G$47,"▲","-")),2)</f>
        <v>27.63</v>
      </c>
      <c r="D20" s="134">
        <f>ROUND(VALUE(SUBSTITUTE(実質収支比率等に係る経年分析!H$47,"▲","-")),2)</f>
        <v>27.85</v>
      </c>
      <c r="E20" s="134">
        <f>ROUND(VALUE(SUBSTITUTE(実質収支比率等に係る経年分析!I$47,"▲","-")),2)</f>
        <v>39.67</v>
      </c>
      <c r="F20" s="134">
        <f>ROUND(VALUE(SUBSTITUTE(実質収支比率等に係る経年分析!J$47,"▲","-")),2)</f>
        <v>44.05</v>
      </c>
    </row>
    <row r="21" spans="1:11" x14ac:dyDescent="0.15">
      <c r="A21" s="134" t="s">
        <v>44</v>
      </c>
      <c r="B21" s="134">
        <f>IF(ISNUMBER(VALUE(SUBSTITUTE(実質収支比率等に係る経年分析!F$49,"▲","-"))),ROUND(VALUE(SUBSTITUTE(実質収支比率等に係る経年分析!F$49,"▲","-")),2),NA())</f>
        <v>3.84</v>
      </c>
      <c r="C21" s="134">
        <f>IF(ISNUMBER(VALUE(SUBSTITUTE(実質収支比率等に係る経年分析!G$49,"▲","-"))),ROUND(VALUE(SUBSTITUTE(実質収支比率等に係る経年分析!G$49,"▲","-")),2),NA())</f>
        <v>13.49</v>
      </c>
      <c r="D21" s="134">
        <f>IF(ISNUMBER(VALUE(SUBSTITUTE(実質収支比率等に係る経年分析!H$49,"▲","-"))),ROUND(VALUE(SUBSTITUTE(実質収支比率等に係る経年分析!H$49,"▲","-")),2),NA())</f>
        <v>2.4700000000000002</v>
      </c>
      <c r="E21" s="134">
        <f>IF(ISNUMBER(VALUE(SUBSTITUTE(実質収支比率等に係る経年分析!I$49,"▲","-"))),ROUND(VALUE(SUBSTITUTE(実質収支比率等に係る経年分析!I$49,"▲","-")),2),NA())</f>
        <v>10.029999999999999</v>
      </c>
      <c r="F21" s="134">
        <f>IF(ISNUMBER(VALUE(SUBSTITUTE(実質収支比率等に係る経年分析!J$49,"▲","-"))),ROUND(VALUE(SUBSTITUTE(実質収支比率等に係る経年分析!J$49,"▲","-")),2),NA())</f>
        <v>3.29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0.28000000000000003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特定環境保全公共下水道事業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15">
      <c r="A31" s="135" t="str">
        <f>IF(連結実質赤字比率に係る赤字・黒字の構成分析!C$39="",NA(),連結実質赤字比率に係る赤字・黒字の構成分析!C$39)</f>
        <v>介護保険事業（保険事業勘定）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索道事業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x14ac:dyDescent="0.15">
      <c r="A33" s="135" t="str">
        <f>IF(連結実質赤字比率に係る赤字・黒字の構成分析!C$37="",NA(),連結実質赤字比率に係る赤字・黒字の構成分析!C$37)</f>
        <v>国民健康保険（施設勘定）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x14ac:dyDescent="0.15">
      <c r="A34" s="135" t="str">
        <f>IF(連結実質赤字比率に係る赤字・黒字の構成分析!C$36="",NA(),連結実質赤字比率に係る赤字・黒字の構成分析!C$36)</f>
        <v>農業集落排水事業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国民健康保険（事業勘定）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1.1599999999999999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642</v>
      </c>
      <c r="E42" s="136"/>
      <c r="F42" s="136"/>
      <c r="G42" s="136">
        <f>'実質公債費比率（分子）の構造'!L$52</f>
        <v>645</v>
      </c>
      <c r="H42" s="136"/>
      <c r="I42" s="136"/>
      <c r="J42" s="136">
        <f>'実質公債費比率（分子）の構造'!M$52</f>
        <v>617</v>
      </c>
      <c r="K42" s="136"/>
      <c r="L42" s="136"/>
      <c r="M42" s="136">
        <f>'実質公債費比率（分子）の構造'!N$52</f>
        <v>546</v>
      </c>
      <c r="N42" s="136"/>
      <c r="O42" s="136"/>
      <c r="P42" s="136">
        <f>'実質公債費比率（分子）の構造'!O$52</f>
        <v>476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x14ac:dyDescent="0.15">
      <c r="A45" s="136" t="s">
        <v>54</v>
      </c>
      <c r="B45" s="136">
        <f>'実質公債費比率（分子）の構造'!K$49</f>
        <v>64</v>
      </c>
      <c r="C45" s="136"/>
      <c r="D45" s="136"/>
      <c r="E45" s="136">
        <f>'実質公債費比率（分子）の構造'!L$49</f>
        <v>64</v>
      </c>
      <c r="F45" s="136"/>
      <c r="G45" s="136"/>
      <c r="H45" s="136">
        <f>'実質公債費比率（分子）の構造'!M$49</f>
        <v>61</v>
      </c>
      <c r="I45" s="136"/>
      <c r="J45" s="136"/>
      <c r="K45" s="136">
        <f>'実質公債費比率（分子）の構造'!N$49</f>
        <v>46</v>
      </c>
      <c r="L45" s="136"/>
      <c r="M45" s="136"/>
      <c r="N45" s="136">
        <f>'実質公債費比率（分子）の構造'!O$49</f>
        <v>25</v>
      </c>
      <c r="O45" s="136"/>
      <c r="P45" s="136"/>
    </row>
    <row r="46" spans="1:16" x14ac:dyDescent="0.15">
      <c r="A46" s="136" t="s">
        <v>55</v>
      </c>
      <c r="B46" s="136">
        <f>'実質公債費比率（分子）の構造'!K$48</f>
        <v>144</v>
      </c>
      <c r="C46" s="136"/>
      <c r="D46" s="136"/>
      <c r="E46" s="136">
        <f>'実質公債費比率（分子）の構造'!L$48</f>
        <v>140</v>
      </c>
      <c r="F46" s="136"/>
      <c r="G46" s="136"/>
      <c r="H46" s="136">
        <f>'実質公債費比率（分子）の構造'!M$48</f>
        <v>124</v>
      </c>
      <c r="I46" s="136"/>
      <c r="J46" s="136"/>
      <c r="K46" s="136">
        <f>'実質公債費比率（分子）の構造'!N$48</f>
        <v>128</v>
      </c>
      <c r="L46" s="136"/>
      <c r="M46" s="136"/>
      <c r="N46" s="136">
        <f>'実質公債費比率（分子）の構造'!O$48</f>
        <v>132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792</v>
      </c>
      <c r="C49" s="136"/>
      <c r="D49" s="136"/>
      <c r="E49" s="136">
        <f>'実質公債費比率（分子）の構造'!L$45</f>
        <v>757</v>
      </c>
      <c r="F49" s="136"/>
      <c r="G49" s="136"/>
      <c r="H49" s="136">
        <f>'実質公債費比率（分子）の構造'!M$45</f>
        <v>724</v>
      </c>
      <c r="I49" s="136"/>
      <c r="J49" s="136"/>
      <c r="K49" s="136">
        <f>'実質公債費比率（分子）の構造'!N$45</f>
        <v>615</v>
      </c>
      <c r="L49" s="136"/>
      <c r="M49" s="136"/>
      <c r="N49" s="136">
        <f>'実質公債費比率（分子）の構造'!O$45</f>
        <v>547</v>
      </c>
      <c r="O49" s="136"/>
      <c r="P49" s="136"/>
    </row>
    <row r="50" spans="1:16" x14ac:dyDescent="0.15">
      <c r="A50" s="136" t="s">
        <v>59</v>
      </c>
      <c r="B50" s="136" t="e">
        <f>NA()</f>
        <v>#N/A</v>
      </c>
      <c r="C50" s="136">
        <f>IF(ISNUMBER('実質公債費比率（分子）の構造'!K$53),'実質公債費比率（分子）の構造'!K$53,NA())</f>
        <v>359</v>
      </c>
      <c r="D50" s="136" t="e">
        <f>NA()</f>
        <v>#N/A</v>
      </c>
      <c r="E50" s="136" t="e">
        <f>NA()</f>
        <v>#N/A</v>
      </c>
      <c r="F50" s="136">
        <f>IF(ISNUMBER('実質公債費比率（分子）の構造'!L$53),'実質公債費比率（分子）の構造'!L$53,NA())</f>
        <v>317</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228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4758</v>
      </c>
      <c r="E56" s="135"/>
      <c r="F56" s="135"/>
      <c r="G56" s="135">
        <f>'将来負担比率（分子）の構造'!J$51</f>
        <v>4453</v>
      </c>
      <c r="H56" s="135"/>
      <c r="I56" s="135"/>
      <c r="J56" s="135">
        <f>'将来負担比率（分子）の構造'!K$51</f>
        <v>4128</v>
      </c>
      <c r="K56" s="135"/>
      <c r="L56" s="135"/>
      <c r="M56" s="135">
        <f>'将来負担比率（分子）の構造'!L$51</f>
        <v>3978</v>
      </c>
      <c r="N56" s="135"/>
      <c r="O56" s="135"/>
      <c r="P56" s="135">
        <f>'将来負担比率（分子）の構造'!M$51</f>
        <v>3851</v>
      </c>
    </row>
    <row r="57" spans="1:16" x14ac:dyDescent="0.15">
      <c r="A57" s="135" t="s">
        <v>35</v>
      </c>
      <c r="B57" s="135"/>
      <c r="C57" s="135"/>
      <c r="D57" s="135">
        <f>'将来負担比率（分子）の構造'!I$50</f>
        <v>89</v>
      </c>
      <c r="E57" s="135"/>
      <c r="F57" s="135"/>
      <c r="G57" s="135">
        <f>'将来負担比率（分子）の構造'!J$50</f>
        <v>76</v>
      </c>
      <c r="H57" s="135"/>
      <c r="I57" s="135"/>
      <c r="J57" s="135">
        <f>'将来負担比率（分子）の構造'!K$50</f>
        <v>61</v>
      </c>
      <c r="K57" s="135"/>
      <c r="L57" s="135"/>
      <c r="M57" s="135">
        <f>'将来負担比率（分子）の構造'!L$50</f>
        <v>52</v>
      </c>
      <c r="N57" s="135"/>
      <c r="O57" s="135"/>
      <c r="P57" s="135">
        <f>'将来負担比率（分子）の構造'!M$50</f>
        <v>36</v>
      </c>
    </row>
    <row r="58" spans="1:16" x14ac:dyDescent="0.15">
      <c r="A58" s="135" t="s">
        <v>34</v>
      </c>
      <c r="B58" s="135"/>
      <c r="C58" s="135"/>
      <c r="D58" s="135">
        <f>'将来負担比率（分子）の構造'!I$49</f>
        <v>686</v>
      </c>
      <c r="E58" s="135"/>
      <c r="F58" s="135"/>
      <c r="G58" s="135">
        <f>'将来負担比率（分子）の構造'!J$49</f>
        <v>997</v>
      </c>
      <c r="H58" s="135"/>
      <c r="I58" s="135"/>
      <c r="J58" s="135">
        <f>'将来負担比率（分子）の構造'!K$49</f>
        <v>981</v>
      </c>
      <c r="K58" s="135"/>
      <c r="L58" s="135"/>
      <c r="M58" s="135">
        <f>'将来負担比率（分子）の構造'!L$49</f>
        <v>1238</v>
      </c>
      <c r="N58" s="135"/>
      <c r="O58" s="135"/>
      <c r="P58" s="135">
        <f>'将来負担比率（分子）の構造'!M$49</f>
        <v>1257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v>
      </c>
      <c r="C61" s="135"/>
      <c r="D61" s="135"/>
      <c r="E61" s="135">
        <f>'将来負担比率（分子）の構造'!J$46</f>
        <v>14</v>
      </c>
      <c r="F61" s="135"/>
      <c r="G61" s="135"/>
      <c r="H61" s="135">
        <f>'将来負担比率（分子）の構造'!K$46</f>
        <v>10</v>
      </c>
      <c r="I61" s="135"/>
      <c r="J61" s="135"/>
      <c r="K61" s="135">
        <f>'将来負担比率（分子）の構造'!L$46</f>
        <v>9</v>
      </c>
      <c r="L61" s="135"/>
      <c r="M61" s="135"/>
      <c r="N61" s="135">
        <f>'将来負担比率（分子）の構造'!M$46</f>
        <v>8</v>
      </c>
      <c r="O61" s="135"/>
      <c r="P61" s="135"/>
    </row>
    <row r="62" spans="1:16" x14ac:dyDescent="0.15">
      <c r="A62" s="135" t="s">
        <v>29</v>
      </c>
      <c r="B62" s="135">
        <f>'将来負担比率（分子）の構造'!I$45</f>
        <v>366</v>
      </c>
      <c r="C62" s="135"/>
      <c r="D62" s="135"/>
      <c r="E62" s="135">
        <f>'将来負担比率（分子）の構造'!J$45</f>
        <v>345</v>
      </c>
      <c r="F62" s="135"/>
      <c r="G62" s="135"/>
      <c r="H62" s="135">
        <f>'将来負担比率（分子）の構造'!K$45</f>
        <v>304</v>
      </c>
      <c r="I62" s="135"/>
      <c r="J62" s="135"/>
      <c r="K62" s="135">
        <f>'将来負担比率（分子）の構造'!L$45</f>
        <v>263</v>
      </c>
      <c r="L62" s="135"/>
      <c r="M62" s="135"/>
      <c r="N62" s="135">
        <f>'将来負担比率（分子）の構造'!M$45</f>
        <v>243</v>
      </c>
      <c r="O62" s="135"/>
      <c r="P62" s="135"/>
    </row>
    <row r="63" spans="1:16" x14ac:dyDescent="0.15">
      <c r="A63" s="135" t="s">
        <v>28</v>
      </c>
      <c r="B63" s="135">
        <f>'将来負担比率（分子）の構造'!I$44</f>
        <v>184</v>
      </c>
      <c r="C63" s="135"/>
      <c r="D63" s="135"/>
      <c r="E63" s="135">
        <f>'将来負担比率（分子）の構造'!J$44</f>
        <v>135</v>
      </c>
      <c r="F63" s="135"/>
      <c r="G63" s="135"/>
      <c r="H63" s="135">
        <f>'将来負担比率（分子）の構造'!K$44</f>
        <v>87</v>
      </c>
      <c r="I63" s="135"/>
      <c r="J63" s="135"/>
      <c r="K63" s="135">
        <f>'将来負担比率（分子）の構造'!L$44</f>
        <v>62</v>
      </c>
      <c r="L63" s="135"/>
      <c r="M63" s="135"/>
      <c r="N63" s="135">
        <f>'将来負担比率（分子）の構造'!M$44</f>
        <v>231</v>
      </c>
      <c r="O63" s="135"/>
      <c r="P63" s="135"/>
    </row>
    <row r="64" spans="1:16" x14ac:dyDescent="0.15">
      <c r="A64" s="135" t="s">
        <v>27</v>
      </c>
      <c r="B64" s="135">
        <f>'将来負担比率（分子）の構造'!I$43</f>
        <v>2070</v>
      </c>
      <c r="C64" s="135"/>
      <c r="D64" s="135"/>
      <c r="E64" s="135">
        <f>'将来負担比率（分子）の構造'!J$43</f>
        <v>2501</v>
      </c>
      <c r="F64" s="135"/>
      <c r="G64" s="135"/>
      <c r="H64" s="135">
        <f>'将来負担比率（分子）の構造'!K$43</f>
        <v>2352</v>
      </c>
      <c r="I64" s="135"/>
      <c r="J64" s="135"/>
      <c r="K64" s="135">
        <f>'将来負担比率（分子）の構造'!L$43</f>
        <v>2230</v>
      </c>
      <c r="L64" s="135"/>
      <c r="M64" s="135"/>
      <c r="N64" s="135">
        <f>'将来負担比率（分子）の構造'!M$43</f>
        <v>2171</v>
      </c>
      <c r="O64" s="135"/>
      <c r="P64" s="135"/>
    </row>
    <row r="65" spans="1:16" x14ac:dyDescent="0.15">
      <c r="A65" s="135" t="s">
        <v>26</v>
      </c>
      <c r="B65" s="135">
        <f>'将来負担比率（分子）の構造'!I$42</f>
        <v>24</v>
      </c>
      <c r="C65" s="135"/>
      <c r="D65" s="135"/>
      <c r="E65" s="135">
        <f>'将来負担比率（分子）の構造'!J$42</f>
        <v>24</v>
      </c>
      <c r="F65" s="135"/>
      <c r="G65" s="135"/>
      <c r="H65" s="135">
        <f>'将来負担比率（分子）の構造'!K$42</f>
        <v>17</v>
      </c>
      <c r="I65" s="135"/>
      <c r="J65" s="135"/>
      <c r="K65" s="135">
        <f>'将来負担比率（分子）の構造'!L$42</f>
        <v>13</v>
      </c>
      <c r="L65" s="135"/>
      <c r="M65" s="135"/>
      <c r="N65" s="135">
        <f>'将来負担比率（分子）の構造'!M$42</f>
        <v>8</v>
      </c>
      <c r="O65" s="135"/>
      <c r="P65" s="135"/>
    </row>
    <row r="66" spans="1:16" x14ac:dyDescent="0.15">
      <c r="A66" s="135" t="s">
        <v>25</v>
      </c>
      <c r="B66" s="135">
        <f>'将来負担比率（分子）の構造'!I$41</f>
        <v>4913</v>
      </c>
      <c r="C66" s="135"/>
      <c r="D66" s="135"/>
      <c r="E66" s="135">
        <f>'将来負担比率（分子）の構造'!J$41</f>
        <v>4449</v>
      </c>
      <c r="F66" s="135"/>
      <c r="G66" s="135"/>
      <c r="H66" s="135">
        <f>'将来負担比率（分子）の構造'!K$41</f>
        <v>4078</v>
      </c>
      <c r="I66" s="135"/>
      <c r="J66" s="135"/>
      <c r="K66" s="135">
        <f>'将来負担比率（分子）の構造'!L$41</f>
        <v>3815</v>
      </c>
      <c r="L66" s="135"/>
      <c r="M66" s="135"/>
      <c r="N66" s="135">
        <f>'将来負担比率（分子）の構造'!M$41</f>
        <v>3809</v>
      </c>
      <c r="O66" s="135"/>
      <c r="P66" s="135"/>
    </row>
    <row r="67" spans="1:16" x14ac:dyDescent="0.15">
      <c r="A67" s="135" t="s">
        <v>63</v>
      </c>
      <c r="B67" s="135" t="e">
        <f>NA()</f>
        <v>#N/A</v>
      </c>
      <c r="C67" s="135">
        <f>IF(ISNUMBER('将来負担比率（分子）の構造'!I$52), IF('将来負担比率（分子）の構造'!I$52 &lt; 0, 0, '将来負担比率（分子）の構造'!I$52), NA())</f>
        <v>2041</v>
      </c>
      <c r="D67" s="135" t="e">
        <f>NA()</f>
        <v>#N/A</v>
      </c>
      <c r="E67" s="135" t="e">
        <f>NA()</f>
        <v>#N/A</v>
      </c>
      <c r="F67" s="135">
        <f>IF(ISNUMBER('将来負担比率（分子）の構造'!J$52), IF('将来負担比率（分子）の構造'!J$52 &lt; 0, 0, '将来負担比率（分子）の構造'!J$52), NA())</f>
        <v>1941</v>
      </c>
      <c r="G67" s="135" t="e">
        <f>NA()</f>
        <v>#N/A</v>
      </c>
      <c r="H67" s="135" t="e">
        <f>NA()</f>
        <v>#N/A</v>
      </c>
      <c r="I67" s="135">
        <f>IF(ISNUMBER('将来負担比率（分子）の構造'!K$52), IF('将来負担比率（分子）の構造'!K$52 &lt; 0, 0, '将来負担比率（分子）の構造'!K$52), NA())</f>
        <v>1677</v>
      </c>
      <c r="J67" s="135" t="e">
        <f>NA()</f>
        <v>#N/A</v>
      </c>
      <c r="K67" s="135" t="e">
        <f>NA()</f>
        <v>#N/A</v>
      </c>
      <c r="L67" s="135">
        <f>IF(ISNUMBER('将来負担比率（分子）の構造'!L$52), IF('将来負担比率（分子）の構造'!L$52 &lt; 0, 0, '将来負担比率（分子）の構造'!L$52), NA())</f>
        <v>1125</v>
      </c>
      <c r="M67" s="135" t="e">
        <f>NA()</f>
        <v>#N/A</v>
      </c>
      <c r="N67" s="135" t="e">
        <f>NA()</f>
        <v>#N/A</v>
      </c>
      <c r="O67" s="135">
        <f>IF(ISNUMBER('将来負担比率（分子）の構造'!M$52), IF('将来負担比率（分子）の構造'!M$52 &lt; 0, 0, '将来負担比率（分子）の構造'!M$52), NA())</f>
        <v>1327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2015-02-17T07:24:05Z</dcterms:created>
  <dcterms:modified xsi:type="dcterms:W3CDTF">2016-05-30T05:08:12Z</dcterms:modified>
  <cp:category/>
</cp:coreProperties>
</file>