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140" windowHeight="5925" tabRatio="89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C39" i="10"/>
  <c r="CO38" i="10"/>
  <c r="AM38" i="10"/>
  <c r="C38" i="10"/>
  <c r="CO37" i="10"/>
  <c r="AM37" i="10"/>
  <c r="C37" i="10"/>
  <c r="CO36" i="10"/>
  <c r="AM36" i="10"/>
  <c r="C36" i="10"/>
  <c r="CO35" i="10"/>
  <c r="AM35" i="10"/>
  <c r="AM34" i="10"/>
  <c r="C34" i="10"/>
  <c r="U34" i="10" l="1"/>
  <c r="U35" i="10" s="1"/>
  <c r="U36" i="10" s="1"/>
  <c r="U37" i="10" s="1"/>
  <c r="U38" i="10" s="1"/>
  <c r="U39" i="10" s="1"/>
  <c r="C35" i="10"/>
  <c r="BE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5" i="10" l="1"/>
  <c r="BE36" i="10" s="1"/>
  <c r="BE37" i="10" s="1"/>
  <c r="BE38" i="10" s="1"/>
  <c r="BW34" i="10"/>
  <c r="BW35" i="10" s="1"/>
  <c r="BW36" i="10" s="1"/>
  <c r="BW37" i="10" s="1"/>
  <c r="BW38" i="10" s="1"/>
  <c r="BW39" i="10" s="1"/>
  <c r="CO34" i="10" l="1"/>
</calcChain>
</file>

<file path=xl/sharedStrings.xml><?xml version="1.0" encoding="utf-8"?>
<sst xmlns="http://schemas.openxmlformats.org/spreadsheetml/2006/main" count="1107" uniqueCount="627">
  <si>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</si>
  <si>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</si>
  <si>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</si>
  <si>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</si>
  <si>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</si>
  <si>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</si>
  <si>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</si>
  <si>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</si>
  <si>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</si>
  <si>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</si>
  <si>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</si>
  <si>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</si>
  <si>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</si>
  <si>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</si>
  <si>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</si>
  <si>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</si>
  <si>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</si>
  <si>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</si>
  <si>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</si>
  <si>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</si>
  <si>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</si>
  <si>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</si>
  <si>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</si>
  <si>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</si>
  <si>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</si>
  <si>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</si>
  <si>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</si>
  <si>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</si>
  <si>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</si>
  <si>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</si>
  <si>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</si>
  <si>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</si>
  <si>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</si>
  <si>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</si>
  <si>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</si>
  <si>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</si>
  <si>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</si>
  <si>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</si>
  <si>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</si>
  <si>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</si>
  <si>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</si>
  <si>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</si>
  <si>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</si>
  <si>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</si>
  <si>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</si>
  <si>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</si>
  <si>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</si>
  <si>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</si>
  <si>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</si>
  <si>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</si>
  <si>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</si>
  <si>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</si>
  <si>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</si>
  <si>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</si>
  <si>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</si>
  <si>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</si>
  <si>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</si>
  <si>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</si>
  <si>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</si>
  <si>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</si>
  <si>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</si>
  <si>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</si>
  <si>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</si>
  <si>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</si>
  <si>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</si>
  <si>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</si>
  <si>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</si>
  <si>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</si>
  <si>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</si>
  <si>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</si>
  <si>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</si>
  <si>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</si>
  <si>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</si>
  <si>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</si>
  <si>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</si>
  <si>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</si>
  <si>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</si>
  <si>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</si>
  <si>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</si>
  <si>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</si>
  <si>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</si>
  <si>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</si>
  <si>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</si>
  <si>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</si>
  <si>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</si>
  <si>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</si>
  <si>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</si>
  <si>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</si>
  <si>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</si>
  <si>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</si>
  <si>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</si>
  <si>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</si>
  <si>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江府町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</si>
  <si>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</si>
  <si>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</si>
  <si>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</si>
  <si>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</si>
  <si>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</si>
  <si>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</si>
  <si>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</si>
  <si>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</si>
  <si>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</si>
  <si>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</si>
  <si>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</si>
  <si>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</si>
  <si>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</si>
  <si>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</si>
  <si>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</si>
  <si>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</si>
  <si>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</si>
  <si>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</si>
  <si>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</si>
  <si>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</si>
  <si>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</si>
  <si>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</si>
  <si>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</si>
  <si>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</si>
  <si>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</si>
  <si>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</si>
  <si>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-11.1</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</si>
  <si>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</si>
  <si>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</si>
  <si>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</si>
  <si>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</si>
  <si>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</si>
  <si>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</si>
  <si>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</si>
  <si>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</si>
  <si>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</si>
  <si>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</si>
  <si>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</si>
  <si>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</si>
  <si>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</si>
  <si>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</si>
  <si>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</si>
  <si>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</si>
  <si>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</si>
  <si>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</si>
  <si>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</si>
  <si>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</si>
  <si>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</si>
  <si>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</si>
  <si>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</si>
  <si>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</si>
  <si>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</si>
  <si>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</si>
  <si>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</si>
  <si>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0"/>
  </si>
  <si>
    <t>うち日本人(％)</t>
    <phoneticPr fontId="5"/>
  </si>
  <si>
    <t>-2.6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</si>
  <si>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</si>
  <si>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</si>
  <si>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</si>
  <si>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</si>
  <si>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</si>
  <si>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</si>
  <si>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</si>
  <si>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</si>
  <si>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</si>
  <si>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</si>
  <si>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</si>
  <si>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</si>
  <si>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</si>
  <si>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</si>
  <si>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</si>
  <si>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</si>
  <si>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</si>
  <si>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</si>
  <si>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</si>
  <si>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</si>
  <si>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</si>
  <si>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</si>
  <si>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</si>
  <si>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</si>
  <si>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</si>
  <si>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</si>
  <si>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</si>
  <si>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</si>
  <si>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</si>
  <si>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</si>
  <si>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</si>
  <si>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</si>
  <si>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</si>
  <si>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</si>
  <si>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</si>
  <si>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</si>
  <si>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</si>
  <si>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</si>
  <si>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</si>
  <si>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</si>
  <si>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</si>
  <si>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</si>
  <si>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</si>
  <si>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</si>
  <si>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</si>
  <si>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</si>
  <si>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</si>
  <si>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</si>
  <si>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</si>
  <si>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</si>
  <si>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</si>
  <si>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</si>
  <si>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</si>
  <si>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</si>
  <si>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</si>
  <si>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</si>
  <si>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</si>
  <si>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</si>
  <si>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</si>
  <si>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</si>
  <si>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</si>
  <si>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</si>
  <si>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</si>
  <si>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鳥取県江府町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</si>
  <si>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</si>
  <si>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</si>
  <si>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</si>
  <si>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</si>
  <si>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</si>
  <si>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</si>
  <si>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</si>
  <si>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</si>
  <si>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</si>
  <si>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</si>
  <si>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</si>
  <si>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</si>
  <si>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</si>
  <si>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</si>
  <si>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</si>
  <si>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</si>
  <si>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</si>
  <si>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</si>
  <si>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</si>
  <si>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</si>
  <si>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</si>
  <si>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</si>
  <si>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</si>
  <si>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</si>
  <si>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</si>
  <si>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</si>
  <si>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</si>
  <si>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</si>
  <si>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</si>
  <si>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</si>
  <si>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</si>
  <si>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</si>
  <si>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</si>
  <si>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</si>
  <si>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</si>
  <si>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</si>
  <si>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</si>
  <si>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</si>
  <si>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</si>
  <si>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</si>
  <si>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</si>
  <si>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</si>
  <si>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</si>
  <si>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</si>
  <si>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</si>
  <si>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</si>
  <si>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</si>
  <si>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t>
    <phoneticPr fontId="5"/>
  </si>
  <si>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</si>
  <si>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</si>
  <si>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</si>
  <si>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</si>
  <si>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</si>
  <si>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</si>
  <si>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</si>
  <si>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</si>
  <si>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</si>
  <si>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</si>
  <si>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</si>
  <si>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</si>
  <si>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</si>
  <si>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</si>
  <si>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</si>
  <si>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</si>
  <si>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</si>
  <si>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</si>
  <si>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</si>
  <si>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</si>
  <si>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</si>
  <si>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</si>
  <si>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</si>
  <si>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</si>
  <si>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</si>
  <si>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</si>
  <si>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</si>
  <si>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</si>
  <si>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</si>
  <si>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</si>
  <si>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</si>
  <si>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</si>
  <si>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</si>
  <si>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</si>
  <si>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</si>
  <si>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</si>
  <si>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</si>
  <si>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</si>
  <si>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</si>
  <si>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</si>
  <si>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</si>
  <si>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</si>
  <si>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</si>
  <si>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</si>
  <si>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</si>
  <si>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</si>
  <si>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</si>
  <si>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</si>
  <si>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</si>
  <si>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</si>
  <si>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</si>
  <si>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</si>
  <si>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</si>
  <si>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</si>
  <si>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</si>
  <si>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</si>
  <si>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</si>
  <si>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</si>
  <si>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</si>
  <si>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</si>
  <si>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</si>
  <si>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</si>
  <si>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</si>
  <si>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</si>
  <si>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</si>
  <si>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</si>
  <si>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</si>
  <si>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</si>
  <si>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</si>
  <si>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</si>
  <si>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</si>
  <si>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</si>
  <si>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</si>
  <si>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</si>
  <si>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</si>
  <si>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介護サービス</t>
    <phoneticPr fontId="5"/>
  </si>
  <si>
    <t>被保険者数(人)</t>
  </si>
  <si>
    <t>　繰出金</t>
    <phoneticPr fontId="5"/>
  </si>
  <si>
    <t>病院</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</si>
  <si>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</si>
  <si>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</si>
  <si>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</si>
  <si>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</si>
  <si>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</si>
  <si>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</si>
  <si>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</si>
  <si>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</si>
  <si>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</si>
  <si>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</si>
  <si>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</si>
  <si>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</si>
  <si>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</si>
  <si>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</si>
  <si>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</si>
  <si>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</si>
  <si>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</si>
  <si>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</si>
  <si>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</si>
  <si>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</si>
  <si>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</si>
  <si>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</si>
  <si>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鳥取県江府町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</si>
  <si>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</si>
  <si>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</si>
  <si>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</si>
  <si>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</si>
  <si>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</si>
  <si>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</si>
  <si>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</si>
  <si>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</si>
  <si>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</si>
  <si>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</si>
  <si>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</si>
  <si>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</si>
  <si>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</si>
  <si>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</si>
  <si>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</si>
  <si>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</si>
  <si>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</si>
  <si>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</si>
  <si>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</si>
  <si>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</si>
  <si>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</si>
  <si>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</si>
  <si>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</si>
  <si>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</si>
  <si>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</si>
  <si>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</si>
  <si>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</si>
  <si>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</si>
  <si>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</si>
  <si>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</si>
  <si>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</si>
  <si>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</si>
  <si>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</si>
  <si>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</si>
  <si>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</si>
  <si>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t>
    <phoneticPr fontId="5"/>
  </si>
  <si>
    <t>国民健康保険（施設勘定）</t>
    <phoneticPr fontId="5"/>
  </si>
  <si>
    <t>介護保険事業（保険事業勘定）</t>
    <phoneticPr fontId="5"/>
  </si>
  <si>
    <t>介護保険事業（サービス事業勘定）</t>
    <phoneticPr fontId="5"/>
  </si>
  <si>
    <t>介護老人保健施設</t>
    <phoneticPr fontId="5"/>
  </si>
  <si>
    <t>-</t>
    <phoneticPr fontId="5"/>
  </si>
  <si>
    <t>後期高齢者医療</t>
    <phoneticPr fontId="5"/>
  </si>
  <si>
    <t>索道事業</t>
    <phoneticPr fontId="5"/>
  </si>
  <si>
    <t>法非適用企業</t>
    <phoneticPr fontId="5"/>
  </si>
  <si>
    <t>簡易水道事業</t>
    <phoneticPr fontId="5"/>
  </si>
  <si>
    <t>法非適用企業</t>
    <phoneticPr fontId="5"/>
  </si>
  <si>
    <t>農業集落排水事業</t>
    <phoneticPr fontId="5"/>
  </si>
  <si>
    <t>法非適用企業</t>
    <phoneticPr fontId="5"/>
  </si>
  <si>
    <t>林業集落排水事業</t>
    <phoneticPr fontId="5"/>
  </si>
  <si>
    <t>特定環境保全公共下水道事業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</si>
  <si>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</si>
  <si>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</si>
  <si>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</si>
  <si>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</si>
  <si>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</si>
  <si>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</si>
  <si>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</si>
  <si>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</si>
  <si>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</si>
  <si>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</si>
  <si>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</si>
  <si>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</si>
  <si>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</si>
  <si>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</si>
  <si>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</si>
  <si>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</si>
  <si>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</si>
  <si>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</si>
  <si>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</si>
  <si>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</si>
  <si>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</si>
  <si>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</si>
  <si>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</si>
  <si>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</si>
  <si>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</si>
  <si>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</si>
  <si>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</si>
  <si>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</si>
  <si>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</si>
  <si>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</si>
  <si>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</si>
  <si>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</si>
  <si>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</si>
  <si>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</si>
  <si>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</si>
  <si>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</si>
  <si>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</si>
  <si>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</si>
  <si>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</si>
  <si>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</si>
  <si>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</si>
  <si>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</si>
  <si>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</si>
  <si>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</si>
  <si>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</si>
  <si>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</si>
  <si>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</si>
  <si>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</si>
  <si>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</si>
  <si>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</si>
  <si>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</si>
  <si>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</si>
  <si>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</si>
  <si>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</si>
  <si>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</si>
  <si>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</si>
  <si>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</si>
  <si>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</si>
  <si>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</si>
  <si>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</si>
  <si>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</si>
  <si>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</si>
  <si>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</si>
  <si>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</si>
  <si>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農業集落排水事業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</si>
  <si>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</si>
  <si>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</si>
  <si>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特定環境保全公共下水道事業</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</si>
  <si>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</si>
  <si>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</si>
  <si>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簡易水道事業</t>
    <phoneticPr fontId="5"/>
  </si>
  <si>
    <t>-</t>
    <phoneticPr fontId="5"/>
  </si>
  <si>
    <t>-</t>
    <phoneticPr fontId="5"/>
  </si>
  <si>
    <t>(Ｆ)</t>
    <phoneticPr fontId="5"/>
  </si>
  <si>
    <t>介護老人保健施設</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</si>
  <si>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</si>
  <si>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</si>
  <si>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</si>
  <si>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</si>
  <si>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</si>
  <si>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</si>
  <si>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</si>
  <si>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</si>
  <si>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</si>
  <si>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</si>
  <si>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</si>
  <si>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</si>
  <si>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</si>
  <si>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</si>
  <si>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</si>
  <si>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</si>
  <si>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</si>
  <si>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</si>
  <si>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</si>
  <si>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</si>
  <si>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</si>
  <si>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</si>
  <si>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</si>
  <si>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</si>
  <si>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</si>
  <si>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</si>
  <si>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</si>
  <si>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</si>
  <si>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</si>
  <si>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</si>
  <si>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</si>
  <si>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</si>
  <si>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</si>
  <si>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</si>
  <si>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</si>
  <si>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</si>
  <si>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</si>
  <si>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</si>
  <si>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</si>
  <si>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</si>
  <si>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</si>
  <si>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</si>
  <si>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</si>
  <si>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</si>
  <si>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</si>
  <si>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</si>
  <si>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</si>
  <si>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</si>
  <si>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</si>
  <si>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</si>
  <si>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</si>
  <si>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</si>
  <si>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</si>
  <si>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</si>
  <si>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</si>
  <si>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</si>
  <si>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</si>
  <si>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</si>
  <si>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</si>
  <si>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</si>
  <si>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</si>
  <si>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</si>
  <si>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</si>
  <si>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</si>
  <si>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</si>
  <si>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</si>
  <si>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</si>
  <si>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</si>
  <si>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</si>
  <si>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</si>
  <si>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</si>
  <si>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</si>
  <si>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</si>
  <si>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</si>
  <si>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</si>
  <si>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</si>
  <si>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</si>
  <si>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</si>
  <si>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</si>
  <si>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</si>
  <si>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</si>
  <si>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</si>
  <si>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</si>
  <si>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</si>
  <si>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</si>
  <si>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</si>
  <si>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</si>
  <si>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</si>
  <si>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</si>
  <si>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</si>
  <si>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</si>
  <si>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5.55</t>
  </si>
  <si>
    <t>▲ 1.69</t>
  </si>
  <si>
    <t>一般会計</t>
  </si>
  <si>
    <t>介護保険事業（保険事業勘定）</t>
  </si>
  <si>
    <t>農業集落排水事業</t>
  </si>
  <si>
    <t>特定環境保全公共下水道事業</t>
  </si>
  <si>
    <t>国民健康保険（事業勘定）</t>
  </si>
  <si>
    <t>▲ 1.07</t>
  </si>
  <si>
    <t>索道事業</t>
  </si>
  <si>
    <t>林業集落排水事業</t>
  </si>
  <si>
    <t>住宅新築資金等貸付事業</t>
  </si>
  <si>
    <t>その他会計（赤字）</t>
  </si>
  <si>
    <t>▲ 2.20</t>
  </si>
  <si>
    <t>その他会計（黒字）</t>
  </si>
  <si>
    <t>-</t>
    <phoneticPr fontId="2"/>
  </si>
  <si>
    <t>-</t>
    <phoneticPr fontId="2"/>
  </si>
  <si>
    <t>-</t>
    <phoneticPr fontId="2"/>
  </si>
  <si>
    <t>鳥取県町村総合事務組合</t>
    <rPh sb="0" eb="3">
      <t>トットリケン</t>
    </rPh>
    <rPh sb="3" eb="5">
      <t>チョウソン</t>
    </rPh>
    <rPh sb="5" eb="7">
      <t>ソウゴウ</t>
    </rPh>
    <rPh sb="7" eb="9">
      <t>ジム</t>
    </rPh>
    <rPh sb="9" eb="11">
      <t>クミアイ</t>
    </rPh>
    <phoneticPr fontId="2"/>
  </si>
  <si>
    <t>日野町江府町日南町衛生施設組合</t>
    <rPh sb="0" eb="3">
      <t>ヒノチョウ</t>
    </rPh>
    <rPh sb="3" eb="6">
      <t>コウフチョウ</t>
    </rPh>
    <rPh sb="6" eb="9">
      <t>ニチナンチョウ</t>
    </rPh>
    <rPh sb="9" eb="11">
      <t>エイセイ</t>
    </rPh>
    <rPh sb="11" eb="13">
      <t>シセツ</t>
    </rPh>
    <rPh sb="13" eb="15">
      <t>クミアイ</t>
    </rPh>
    <phoneticPr fontId="2"/>
  </si>
  <si>
    <t>鳥取県西部広域行政管理組合</t>
    <rPh sb="0" eb="3">
      <t>トットリケン</t>
    </rPh>
    <rPh sb="3" eb="5">
      <t>セイブ</t>
    </rPh>
    <rPh sb="5" eb="7">
      <t>コウイキ</t>
    </rPh>
    <rPh sb="7" eb="9">
      <t>ギョウセイ</t>
    </rPh>
    <rPh sb="9" eb="11">
      <t>カンリ</t>
    </rPh>
    <rPh sb="11" eb="13">
      <t>クミアイ</t>
    </rPh>
    <phoneticPr fontId="2"/>
  </si>
  <si>
    <t>鳥取県後期高齢者医療広域連合</t>
    <rPh sb="0" eb="3">
      <t>トットリケン</t>
    </rPh>
    <rPh sb="3" eb="5">
      <t>コウキ</t>
    </rPh>
    <rPh sb="5" eb="8">
      <t>コウレイシャ</t>
    </rPh>
    <rPh sb="8" eb="10">
      <t>イリョウ</t>
    </rPh>
    <rPh sb="10" eb="12">
      <t>コウイキ</t>
    </rPh>
    <rPh sb="12" eb="14">
      <t>レンゴウ</t>
    </rPh>
    <phoneticPr fontId="2"/>
  </si>
  <si>
    <t>一般会計</t>
    <rPh sb="0" eb="2">
      <t>イッパン</t>
    </rPh>
    <rPh sb="2" eb="4">
      <t>カイケイ</t>
    </rPh>
    <phoneticPr fontId="2"/>
  </si>
  <si>
    <t>特別会計</t>
    <rPh sb="0" eb="2">
      <t>トクベツ</t>
    </rPh>
    <rPh sb="2" eb="4">
      <t>カイケイ</t>
    </rPh>
    <phoneticPr fontId="2"/>
  </si>
  <si>
    <t>日野病院組合</t>
    <rPh sb="0" eb="2">
      <t>ヒノ</t>
    </rPh>
    <rPh sb="2" eb="4">
      <t>ビョウイン</t>
    </rPh>
    <rPh sb="4" eb="6">
      <t>クミアイ</t>
    </rPh>
    <phoneticPr fontId="2"/>
  </si>
  <si>
    <t>〇</t>
    <phoneticPr fontId="2"/>
  </si>
  <si>
    <t>江府町地域振興</t>
    <rPh sb="0" eb="3">
      <t>コウフチョウ</t>
    </rPh>
    <rPh sb="3" eb="5">
      <t>チイキ</t>
    </rPh>
    <rPh sb="5" eb="7">
      <t>シンコウ</t>
    </rPh>
    <phoneticPr fontId="2"/>
  </si>
  <si>
    <t>-</t>
    <phoneticPr fontId="2"/>
  </si>
  <si>
    <t>江府町庁舎建設基金</t>
    <rPh sb="0" eb="3">
      <t>コウフチョウ</t>
    </rPh>
    <rPh sb="3" eb="5">
      <t>チョウシャ</t>
    </rPh>
    <rPh sb="5" eb="7">
      <t>ケンセツ</t>
    </rPh>
    <rPh sb="7" eb="9">
      <t>キキン</t>
    </rPh>
    <phoneticPr fontId="11"/>
  </si>
  <si>
    <t>江府町公共施設等建設基金</t>
    <rPh sb="0" eb="3">
      <t>コウフチョウ</t>
    </rPh>
    <rPh sb="3" eb="5">
      <t>コウキョウ</t>
    </rPh>
    <rPh sb="5" eb="7">
      <t>シセツ</t>
    </rPh>
    <rPh sb="7" eb="8">
      <t>トウ</t>
    </rPh>
    <rPh sb="8" eb="10">
      <t>ケンセツ</t>
    </rPh>
    <rPh sb="10" eb="12">
      <t>キキン</t>
    </rPh>
    <phoneticPr fontId="11"/>
  </si>
  <si>
    <t>江府町ふるさと応援基金</t>
    <rPh sb="0" eb="3">
      <t>コウフチョウ</t>
    </rPh>
    <rPh sb="7" eb="9">
      <t>オウエン</t>
    </rPh>
    <rPh sb="9" eb="11">
      <t>キキン</t>
    </rPh>
    <phoneticPr fontId="11"/>
  </si>
  <si>
    <t>江府町福祉基金</t>
    <rPh sb="0" eb="3">
      <t>コウフチョウ</t>
    </rPh>
    <rPh sb="3" eb="5">
      <t>フクシ</t>
    </rPh>
    <rPh sb="5" eb="7">
      <t>キキン</t>
    </rPh>
    <phoneticPr fontId="11"/>
  </si>
  <si>
    <t>江府町集落排水事業推進基金</t>
    <rPh sb="0" eb="3">
      <t>コウフチョウ</t>
    </rPh>
    <rPh sb="3" eb="5">
      <t>シュウラク</t>
    </rPh>
    <rPh sb="5" eb="7">
      <t>ハイスイ</t>
    </rPh>
    <rPh sb="7" eb="9">
      <t>ジギョウ</t>
    </rPh>
    <rPh sb="9" eb="11">
      <t>スイシン</t>
    </rPh>
    <rPh sb="11" eb="13">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</si>
  <si>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</si>
  <si>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</si>
  <si>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</si>
  <si>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</si>
  <si>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</si>
  <si>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</si>
  <si>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</si>
  <si>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</si>
  <si>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</si>
  <si>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</si>
  <si>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</si>
  <si>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</si>
  <si>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</si>
  <si>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将来負担比率及び有形固定資産減価償却率は増加傾向にあり、類似団体と比べて高い。今後は、施設の統廃合を含めた維持管理を行って行かなければ、維持管理経費の負担増が考えられる。そのため、個別施設計画の早急な策定が必要である。</t>
    <rPh sb="1" eb="3">
      <t>ショウライ</t>
    </rPh>
    <rPh sb="3" eb="5">
      <t>フタン</t>
    </rPh>
    <rPh sb="5" eb="7">
      <t>ヒリツ</t>
    </rPh>
    <rPh sb="7" eb="8">
      <t>オヨ</t>
    </rPh>
    <rPh sb="9" eb="11">
      <t>ユウケイ</t>
    </rPh>
    <rPh sb="11" eb="13">
      <t>コテイ</t>
    </rPh>
    <rPh sb="13" eb="15">
      <t>シサン</t>
    </rPh>
    <rPh sb="15" eb="17">
      <t>ゲンカ</t>
    </rPh>
    <rPh sb="17" eb="19">
      <t>ショウキャク</t>
    </rPh>
    <rPh sb="19" eb="20">
      <t>リツ</t>
    </rPh>
    <rPh sb="21" eb="23">
      <t>ゾウカ</t>
    </rPh>
    <rPh sb="23" eb="25">
      <t>ケイコウ</t>
    </rPh>
    <rPh sb="29" eb="31">
      <t>ルイジ</t>
    </rPh>
    <rPh sb="31" eb="33">
      <t>ダンタイ</t>
    </rPh>
    <rPh sb="34" eb="35">
      <t>クラ</t>
    </rPh>
    <rPh sb="37" eb="38">
      <t>タカ</t>
    </rPh>
    <rPh sb="40" eb="42">
      <t>コンゴ</t>
    </rPh>
    <rPh sb="44" eb="46">
      <t>シセツ</t>
    </rPh>
    <rPh sb="47" eb="50">
      <t>トウハイゴウ</t>
    </rPh>
    <rPh sb="51" eb="52">
      <t>フク</t>
    </rPh>
    <rPh sb="54" eb="56">
      <t>イジ</t>
    </rPh>
    <rPh sb="56" eb="58">
      <t>カンリ</t>
    </rPh>
    <rPh sb="59" eb="60">
      <t>オコナ</t>
    </rPh>
    <rPh sb="62" eb="63">
      <t>イ</t>
    </rPh>
    <rPh sb="69" eb="71">
      <t>イジ</t>
    </rPh>
    <rPh sb="71" eb="73">
      <t>カンリ</t>
    </rPh>
    <rPh sb="73" eb="75">
      <t>ケイヒ</t>
    </rPh>
    <rPh sb="76" eb="79">
      <t>フタンゾウ</t>
    </rPh>
    <rPh sb="80" eb="81">
      <t>カンガ</t>
    </rPh>
    <rPh sb="91" eb="93">
      <t>コベツ</t>
    </rPh>
    <rPh sb="93" eb="95">
      <t>シセツ</t>
    </rPh>
    <rPh sb="95" eb="97">
      <t>ケイカク</t>
    </rPh>
    <rPh sb="98" eb="100">
      <t>ソウキュウ</t>
    </rPh>
    <rPh sb="101" eb="103">
      <t>サクテイ</t>
    </rPh>
    <rPh sb="104" eb="106">
      <t>ヒツヨウ</t>
    </rPh>
    <phoneticPr fontId="5"/>
  </si>
  <si>
    <t>　将来負担比率は、近年一部事務組合の施設改修、中学校校舎の新設、公営企業会計の建設改良に伴う起債借入により増加している。また、今後庁舎建設及びデジタル防災無線整備に伴う多額の起債借入も見込まれるため、将来負担は増加するものと思われる。
　実質公債費比率も、近年、投資事業を大幅に抑制してきたため、元利償還額は減少に転じていたが、借入れた起債の元金償還が始まり、比率は増加している。将来に向かい負担が増大しないよう新規発行債については、事業規模の見直しなど抑制を図る必要がある。</t>
    <rPh sb="32" eb="34">
      <t>コウエイ</t>
    </rPh>
    <rPh sb="34" eb="36">
      <t>キギョウ</t>
    </rPh>
    <rPh sb="36" eb="38">
      <t>カイケイ</t>
    </rPh>
    <rPh sb="39" eb="41">
      <t>ケンセツ</t>
    </rPh>
    <rPh sb="41" eb="43">
      <t>カイリョウ</t>
    </rPh>
    <rPh sb="53" eb="55">
      <t>ゾウカ</t>
    </rPh>
    <rPh sb="69" eb="70">
      <t>オヨ</t>
    </rPh>
    <rPh sb="75" eb="77">
      <t>ボウサイ</t>
    </rPh>
    <rPh sb="77" eb="79">
      <t>ムセン</t>
    </rPh>
    <rPh sb="79" eb="81">
      <t>セイビ</t>
    </rPh>
    <rPh sb="232" eb="234">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</si>
</sst>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smooth val="0"/>
          <c:extLst xmlns:c16r2="http://schemas.microsoft.com/office/drawing/2015/06/chart">
            <c:ext xmlns:c16="http://schemas.microsoft.com/office/drawing/2014/chart" uri="{C3380CC4-5D6E-409C-BE32-E72D297353CC}">
              <c16:uniqueId val="{00000000-6537-46A7-923E-B98EFFBA1E1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463806</c:v>
                </c:pt>
                <c:pt idx="1">
                  <c:v>260835</c:v>
                </c:pt>
                <c:pt idx="2">
                  <c:v>96481</c:v>
                </c:pt>
                <c:pt idx="3">
                  <c:v>50967</c:v>
                </c:pt>
                <c:pt idx="4">
                  <c:v>45433</c:v>
                </c:pt>
              </c:numCache>
            </c:numRef>
          </c:val>
          <c:smooth val="0"/>
          <c:extLst xmlns:c16r2="http://schemas.microsoft.com/office/drawing/2015/06/chart">
            <c:ext xmlns:c16="http://schemas.microsoft.com/office/drawing/2014/chart" uri="{C3380CC4-5D6E-409C-BE32-E72D297353CC}">
              <c16:uniqueId val="{00000001-6537-46A7-923E-B98EFFBA1E11}"/>
            </c:ext>
          </c:extLst>
        </c:ser>
        <c:dLbls>
          <c:showLegendKey val="0"/>
          <c:showVal val="0"/>
          <c:showCatName val="0"/>
          <c:showSerName val="0"/>
          <c:showPercent val="0"/>
          <c:showBubbleSize val="0"/>
        </c:dLbls>
        <c:marker val="1"/>
        <c:smooth val="0"/>
        <c:axId val="100867456"/>
        <c:axId val="100869632"/>
      </c:lineChart>
      <c:catAx>
        <c:axId val="1008674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869632"/>
        <c:crosses val="autoZero"/>
        <c:auto val="1"/>
        <c:lblAlgn val="ctr"/>
        <c:lblOffset val="100"/>
        <c:tickLblSkip val="1"/>
        <c:tickMarkSkip val="1"/>
        <c:noMultiLvlLbl val="0"/>
      </c:catAx>
      <c:valAx>
        <c:axId val="100869632"/>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8674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7.46</c:v>
                </c:pt>
                <c:pt idx="1">
                  <c:v>8.57</c:v>
                </c:pt>
                <c:pt idx="2">
                  <c:v>10.46</c:v>
                </c:pt>
                <c:pt idx="3">
                  <c:v>11.47</c:v>
                </c:pt>
                <c:pt idx="4">
                  <c:v>7.43</c:v>
                </c:pt>
              </c:numCache>
            </c:numRef>
          </c:val>
          <c:extLst xmlns:c16r2="http://schemas.microsoft.com/office/drawing/2015/06/chart">
            <c:ext xmlns:c16="http://schemas.microsoft.com/office/drawing/2014/chart" uri="{C3380CC4-5D6E-409C-BE32-E72D297353CC}">
              <c16:uniqueId val="{00000000-00C9-4D7E-BE62-9AC1BC86F47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44.05</c:v>
                </c:pt>
                <c:pt idx="1">
                  <c:v>38.880000000000003</c:v>
                </c:pt>
                <c:pt idx="2">
                  <c:v>40.28</c:v>
                </c:pt>
                <c:pt idx="3">
                  <c:v>41.28</c:v>
                </c:pt>
                <c:pt idx="4">
                  <c:v>44.21</c:v>
                </c:pt>
              </c:numCache>
            </c:numRef>
          </c:val>
          <c:extLst xmlns:c16r2="http://schemas.microsoft.com/office/drawing/2015/06/chart">
            <c:ext xmlns:c16="http://schemas.microsoft.com/office/drawing/2014/chart" uri="{C3380CC4-5D6E-409C-BE32-E72D297353CC}">
              <c16:uniqueId val="{00000001-00C9-4D7E-BE62-9AC1BC86F478}"/>
            </c:ext>
          </c:extLst>
        </c:ser>
        <c:dLbls>
          <c:showLegendKey val="0"/>
          <c:showVal val="0"/>
          <c:showCatName val="0"/>
          <c:showSerName val="0"/>
          <c:showPercent val="0"/>
          <c:showBubbleSize val="0"/>
        </c:dLbls>
        <c:gapWidth val="250"/>
        <c:overlap val="100"/>
        <c:axId val="3454848"/>
        <c:axId val="34652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3.29</c:v>
                </c:pt>
                <c:pt idx="1">
                  <c:v>-5.55</c:v>
                </c:pt>
                <c:pt idx="2">
                  <c:v>4.43</c:v>
                </c:pt>
                <c:pt idx="3">
                  <c:v>0.77</c:v>
                </c:pt>
                <c:pt idx="4">
                  <c:v>-1.69</c:v>
                </c:pt>
              </c:numCache>
            </c:numRef>
          </c:val>
          <c:smooth val="0"/>
          <c:extLst xmlns:c16r2="http://schemas.microsoft.com/office/drawing/2015/06/chart">
            <c:ext xmlns:c16="http://schemas.microsoft.com/office/drawing/2014/chart" uri="{C3380CC4-5D6E-409C-BE32-E72D297353CC}">
              <c16:uniqueId val="{00000002-00C9-4D7E-BE62-9AC1BC86F478}"/>
            </c:ext>
          </c:extLst>
        </c:ser>
        <c:dLbls>
          <c:showLegendKey val="0"/>
          <c:showVal val="0"/>
          <c:showCatName val="0"/>
          <c:showSerName val="0"/>
          <c:showPercent val="0"/>
          <c:showBubbleSize val="0"/>
        </c:dLbls>
        <c:marker val="1"/>
        <c:smooth val="0"/>
        <c:axId val="3454848"/>
        <c:axId val="3465216"/>
      </c:lineChart>
      <c:catAx>
        <c:axId val="3454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465216"/>
        <c:crosses val="autoZero"/>
        <c:auto val="1"/>
        <c:lblAlgn val="ctr"/>
        <c:lblOffset val="100"/>
        <c:tickLblSkip val="1"/>
        <c:tickMarkSkip val="1"/>
        <c:noMultiLvlLbl val="0"/>
      </c:catAx>
      <c:valAx>
        <c:axId val="3465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54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0.88</c:v>
                </c:pt>
                <c:pt idx="2">
                  <c:v>#N/A</c:v>
                </c:pt>
                <c:pt idx="3">
                  <c:v>0.56999999999999995</c:v>
                </c:pt>
                <c:pt idx="4">
                  <c:v>#N/A</c:v>
                </c:pt>
                <c:pt idx="5">
                  <c:v>0.52</c:v>
                </c:pt>
                <c:pt idx="6">
                  <c:v>#N/A</c:v>
                </c:pt>
                <c:pt idx="7">
                  <c:v>0.37</c:v>
                </c:pt>
                <c:pt idx="8">
                  <c:v>#N/A</c:v>
                </c:pt>
                <c:pt idx="9">
                  <c:v>0.1</c:v>
                </c:pt>
              </c:numCache>
            </c:numRef>
          </c:val>
          <c:extLst xmlns:c16r2="http://schemas.microsoft.com/office/drawing/2015/06/chart">
            <c:ext xmlns:c16="http://schemas.microsoft.com/office/drawing/2014/chart" uri="{C3380CC4-5D6E-409C-BE32-E72D297353CC}">
              <c16:uniqueId val="{00000000-2D01-4D5B-9688-EC634C4A5D2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2.2000000000000002</c:v>
                </c:pt>
                <c:pt idx="3">
                  <c:v>#N/A</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D01-4D5B-9688-EC634C4A5D25}"/>
            </c:ext>
          </c:extLst>
        </c:ser>
        <c:ser>
          <c:idx val="2"/>
          <c:order val="2"/>
          <c:tx>
            <c:strRef>
              <c:f>データシート!$A$29</c:f>
              <c:strCache>
                <c:ptCount val="1"/>
                <c:pt idx="0">
                  <c:v>住宅新築資金等貸付事業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0.01</c:v>
                </c:pt>
                <c:pt idx="4">
                  <c:v>#N/A</c:v>
                </c:pt>
                <c:pt idx="5">
                  <c:v>0.03</c:v>
                </c:pt>
                <c:pt idx="6">
                  <c:v>#N/A</c:v>
                </c:pt>
                <c:pt idx="7">
                  <c:v>0.04</c:v>
                </c:pt>
                <c:pt idx="8">
                  <c:v>#N/A</c:v>
                </c:pt>
                <c:pt idx="9">
                  <c:v>0.05</c:v>
                </c:pt>
              </c:numCache>
            </c:numRef>
          </c:val>
          <c:extLst xmlns:c16r2="http://schemas.microsoft.com/office/drawing/2015/06/chart">
            <c:ext xmlns:c16="http://schemas.microsoft.com/office/drawing/2014/chart" uri="{C3380CC4-5D6E-409C-BE32-E72D297353CC}">
              <c16:uniqueId val="{00000002-2D01-4D5B-9688-EC634C4A5D25}"/>
            </c:ext>
          </c:extLst>
        </c:ser>
        <c:ser>
          <c:idx val="3"/>
          <c:order val="3"/>
          <c:tx>
            <c:strRef>
              <c:f>データシート!$A$30</c:f>
              <c:strCache>
                <c:ptCount val="1"/>
                <c:pt idx="0">
                  <c:v>林業集落排水事業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0.04</c:v>
                </c:pt>
                <c:pt idx="2">
                  <c:v>0</c:v>
                </c:pt>
                <c:pt idx="3">
                  <c:v>0</c:v>
                </c:pt>
                <c:pt idx="4">
                  <c:v>#N/A</c:v>
                </c:pt>
                <c:pt idx="5">
                  <c:v>0.04</c:v>
                </c:pt>
                <c:pt idx="6">
                  <c:v>#N/A</c:v>
                </c:pt>
                <c:pt idx="7">
                  <c:v>0.04</c:v>
                </c:pt>
                <c:pt idx="8">
                  <c:v>#N/A</c:v>
                </c:pt>
                <c:pt idx="9">
                  <c:v>0.08</c:v>
                </c:pt>
              </c:numCache>
            </c:numRef>
          </c:val>
          <c:extLst xmlns:c16r2="http://schemas.microsoft.com/office/drawing/2015/06/chart">
            <c:ext xmlns:c16="http://schemas.microsoft.com/office/drawing/2014/chart" uri="{C3380CC4-5D6E-409C-BE32-E72D297353CC}">
              <c16:uniqueId val="{00000003-2D01-4D5B-9688-EC634C4A5D25}"/>
            </c:ext>
          </c:extLst>
        </c:ser>
        <c:ser>
          <c:idx val="4"/>
          <c:order val="4"/>
          <c:tx>
            <c:strRef>
              <c:f>データシート!$A$31</c:f>
              <c:strCache>
                <c:ptCount val="1"/>
                <c:pt idx="0">
                  <c:v>索道事業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0.6</c:v>
                </c:pt>
                <c:pt idx="2">
                  <c:v>0</c:v>
                </c:pt>
                <c:pt idx="3">
                  <c:v>0</c:v>
                </c:pt>
                <c:pt idx="4">
                  <c:v>#N/A</c:v>
                </c:pt>
                <c:pt idx="5">
                  <c:v>0</c:v>
                </c:pt>
                <c:pt idx="6">
                  <c:v>#N/A</c:v>
                </c:pt>
                <c:pt idx="7">
                  <c:v>0</c:v>
                </c:pt>
                <c:pt idx="8">
                  <c:v>#N/A</c:v>
                </c:pt>
                <c:pt idx="9">
                  <c:v>0.17</c:v>
                </c:pt>
              </c:numCache>
            </c:numRef>
          </c:val>
          <c:extLst xmlns:c16r2="http://schemas.microsoft.com/office/drawing/2015/06/chart">
            <c:ext xmlns:c16="http://schemas.microsoft.com/office/drawing/2014/chart" uri="{C3380CC4-5D6E-409C-BE32-E72D297353CC}">
              <c16:uniqueId val="{00000004-2D01-4D5B-9688-EC634C4A5D25}"/>
            </c:ext>
          </c:extLst>
        </c:ser>
        <c:ser>
          <c:idx val="5"/>
          <c:order val="5"/>
          <c:tx>
            <c:strRef>
              <c:f>データシート!$A$32</c:f>
              <c:strCache>
                <c:ptCount val="1"/>
                <c:pt idx="0">
                  <c:v>国民健康保険（事業勘定）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1.1499999999999999</c:v>
                </c:pt>
                <c:pt idx="2">
                  <c:v>#N/A</c:v>
                </c:pt>
                <c:pt idx="3">
                  <c:v>0.56000000000000005</c:v>
                </c:pt>
                <c:pt idx="4">
                  <c:v>1.07</c:v>
                </c:pt>
                <c:pt idx="5">
                  <c:v>#N/A</c:v>
                </c:pt>
                <c:pt idx="6">
                  <c:v>#N/A</c:v>
                </c:pt>
                <c:pt idx="7">
                  <c:v>0.02</c:v>
                </c:pt>
                <c:pt idx="8">
                  <c:v>#N/A</c:v>
                </c:pt>
                <c:pt idx="9">
                  <c:v>0.45</c:v>
                </c:pt>
              </c:numCache>
            </c:numRef>
          </c:val>
          <c:extLst xmlns:c16r2="http://schemas.microsoft.com/office/drawing/2015/06/chart">
            <c:ext xmlns:c16="http://schemas.microsoft.com/office/drawing/2014/chart" uri="{C3380CC4-5D6E-409C-BE32-E72D297353CC}">
              <c16:uniqueId val="{00000005-2D01-4D5B-9688-EC634C4A5D25}"/>
            </c:ext>
          </c:extLst>
        </c:ser>
        <c:ser>
          <c:idx val="6"/>
          <c:order val="6"/>
          <c:tx>
            <c:strRef>
              <c:f>データシート!$A$33</c:f>
              <c:strCache>
                <c:ptCount val="1"/>
                <c:pt idx="0">
                  <c:v>特定環境保全公共下水道事業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0.17</c:v>
                </c:pt>
                <c:pt idx="2">
                  <c:v>0</c:v>
                </c:pt>
                <c:pt idx="3">
                  <c:v>0</c:v>
                </c:pt>
                <c:pt idx="4">
                  <c:v>#N/A</c:v>
                </c:pt>
                <c:pt idx="5">
                  <c:v>0.09</c:v>
                </c:pt>
                <c:pt idx="6">
                  <c:v>#N/A</c:v>
                </c:pt>
                <c:pt idx="7">
                  <c:v>0.06</c:v>
                </c:pt>
                <c:pt idx="8">
                  <c:v>#N/A</c:v>
                </c:pt>
                <c:pt idx="9">
                  <c:v>0.82</c:v>
                </c:pt>
              </c:numCache>
            </c:numRef>
          </c:val>
          <c:extLst xmlns:c16r2="http://schemas.microsoft.com/office/drawing/2015/06/chart">
            <c:ext xmlns:c16="http://schemas.microsoft.com/office/drawing/2014/chart" uri="{C3380CC4-5D6E-409C-BE32-E72D297353CC}">
              <c16:uniqueId val="{00000006-2D01-4D5B-9688-EC634C4A5D25}"/>
            </c:ext>
          </c:extLst>
        </c:ser>
        <c:ser>
          <c:idx val="7"/>
          <c:order val="7"/>
          <c:tx>
            <c:strRef>
              <c:f>データシート!$A$34</c:f>
              <c:strCache>
                <c:ptCount val="1"/>
                <c:pt idx="0">
                  <c:v>農業集落排水事業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0.73</c:v>
                </c:pt>
                <c:pt idx="2">
                  <c:v>0</c:v>
                </c:pt>
                <c:pt idx="3">
                  <c:v>0</c:v>
                </c:pt>
                <c:pt idx="4">
                  <c:v>#N/A</c:v>
                </c:pt>
                <c:pt idx="5">
                  <c:v>0.13</c:v>
                </c:pt>
                <c:pt idx="6">
                  <c:v>#N/A</c:v>
                </c:pt>
                <c:pt idx="7">
                  <c:v>0.22</c:v>
                </c:pt>
                <c:pt idx="8">
                  <c:v>#N/A</c:v>
                </c:pt>
                <c:pt idx="9">
                  <c:v>1.26</c:v>
                </c:pt>
              </c:numCache>
            </c:numRef>
          </c:val>
          <c:extLst xmlns:c16r2="http://schemas.microsoft.com/office/drawing/2015/06/chart">
            <c:ext xmlns:c16="http://schemas.microsoft.com/office/drawing/2014/chart" uri="{C3380CC4-5D6E-409C-BE32-E72D297353CC}">
              <c16:uniqueId val="{00000007-2D01-4D5B-9688-EC634C4A5D25}"/>
            </c:ext>
          </c:extLst>
        </c:ser>
        <c:ser>
          <c:idx val="8"/>
          <c:order val="8"/>
          <c:tx>
            <c:strRef>
              <c:f>データシート!$A$35</c:f>
              <c:strCache>
                <c:ptCount val="1"/>
                <c:pt idx="0">
                  <c:v>介護保険事業（保険事業勘定）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0.17</c:v>
                </c:pt>
                <c:pt idx="2">
                  <c:v>#N/A</c:v>
                </c:pt>
                <c:pt idx="3">
                  <c:v>0.46</c:v>
                </c:pt>
                <c:pt idx="4">
                  <c:v>#N/A</c:v>
                </c:pt>
                <c:pt idx="5">
                  <c:v>1.1000000000000001</c:v>
                </c:pt>
                <c:pt idx="6">
                  <c:v>#N/A</c:v>
                </c:pt>
                <c:pt idx="7">
                  <c:v>1.89</c:v>
                </c:pt>
                <c:pt idx="8">
                  <c:v>#N/A</c:v>
                </c:pt>
                <c:pt idx="9">
                  <c:v>2.37</c:v>
                </c:pt>
              </c:numCache>
            </c:numRef>
          </c:val>
          <c:extLst xmlns:c16r2="http://schemas.microsoft.com/office/drawing/2015/06/chart">
            <c:ext xmlns:c16="http://schemas.microsoft.com/office/drawing/2014/chart" uri="{C3380CC4-5D6E-409C-BE32-E72D297353CC}">
              <c16:uniqueId val="{00000008-2D01-4D5B-9688-EC634C4A5D2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7.45</c:v>
                </c:pt>
                <c:pt idx="2">
                  <c:v>#N/A</c:v>
                </c:pt>
                <c:pt idx="3">
                  <c:v>8.5399999999999991</c:v>
                </c:pt>
                <c:pt idx="4">
                  <c:v>#N/A</c:v>
                </c:pt>
                <c:pt idx="5">
                  <c:v>10.42</c:v>
                </c:pt>
                <c:pt idx="6">
                  <c:v>#N/A</c:v>
                </c:pt>
                <c:pt idx="7">
                  <c:v>11.42</c:v>
                </c:pt>
                <c:pt idx="8">
                  <c:v>#N/A</c:v>
                </c:pt>
                <c:pt idx="9">
                  <c:v>7.37</c:v>
                </c:pt>
              </c:numCache>
            </c:numRef>
          </c:val>
          <c:extLst xmlns:c16r2="http://schemas.microsoft.com/office/drawing/2015/06/chart">
            <c:ext xmlns:c16="http://schemas.microsoft.com/office/drawing/2014/chart" uri="{C3380CC4-5D6E-409C-BE32-E72D297353CC}">
              <c16:uniqueId val="{00000009-2D01-4D5B-9688-EC634C4A5D25}"/>
            </c:ext>
          </c:extLst>
        </c:ser>
        <c:dLbls>
          <c:showLegendKey val="0"/>
          <c:showVal val="0"/>
          <c:showCatName val="0"/>
          <c:showSerName val="0"/>
          <c:showPercent val="0"/>
          <c:showBubbleSize val="0"/>
        </c:dLbls>
        <c:gapWidth val="150"/>
        <c:overlap val="100"/>
        <c:axId val="118796288"/>
        <c:axId val="118797824"/>
      </c:barChart>
      <c:catAx>
        <c:axId val="118796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797824"/>
        <c:crosses val="autoZero"/>
        <c:auto val="1"/>
        <c:lblAlgn val="ctr"/>
        <c:lblOffset val="100"/>
        <c:tickLblSkip val="1"/>
        <c:tickMarkSkip val="1"/>
        <c:noMultiLvlLbl val="0"/>
      </c:catAx>
      <c:valAx>
        <c:axId val="118797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7962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476</c:v>
                </c:pt>
                <c:pt idx="5">
                  <c:v>458</c:v>
                </c:pt>
                <c:pt idx="8">
                  <c:v>401</c:v>
                </c:pt>
                <c:pt idx="11">
                  <c:v>390</c:v>
                </c:pt>
                <c:pt idx="14">
                  <c:v>371</c:v>
                </c:pt>
              </c:numCache>
            </c:numRef>
          </c:val>
          <c:extLst xmlns:c16r2="http://schemas.microsoft.com/office/drawing/2015/06/chart">
            <c:ext xmlns:c16="http://schemas.microsoft.com/office/drawing/2014/chart" uri="{C3380CC4-5D6E-409C-BE32-E72D297353CC}">
              <c16:uniqueId val="{00000000-7277-4694-9E00-60716665F07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277-4694-9E00-60716665F07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7277-4694-9E00-60716665F07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25</c:v>
                </c:pt>
                <c:pt idx="3">
                  <c:v>25</c:v>
                </c:pt>
                <c:pt idx="6">
                  <c:v>24</c:v>
                </c:pt>
                <c:pt idx="9">
                  <c:v>42</c:v>
                </c:pt>
                <c:pt idx="12">
                  <c:v>47</c:v>
                </c:pt>
              </c:numCache>
            </c:numRef>
          </c:val>
          <c:extLst xmlns:c16r2="http://schemas.microsoft.com/office/drawing/2015/06/chart">
            <c:ext xmlns:c16="http://schemas.microsoft.com/office/drawing/2014/chart" uri="{C3380CC4-5D6E-409C-BE32-E72D297353CC}">
              <c16:uniqueId val="{00000003-7277-4694-9E00-60716665F07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132</c:v>
                </c:pt>
                <c:pt idx="3">
                  <c:v>124</c:v>
                </c:pt>
                <c:pt idx="6">
                  <c:v>125</c:v>
                </c:pt>
                <c:pt idx="9">
                  <c:v>165</c:v>
                </c:pt>
                <c:pt idx="12">
                  <c:v>158</c:v>
                </c:pt>
              </c:numCache>
            </c:numRef>
          </c:val>
          <c:extLst xmlns:c16r2="http://schemas.microsoft.com/office/drawing/2015/06/chart">
            <c:ext xmlns:c16="http://schemas.microsoft.com/office/drawing/2014/chart" uri="{C3380CC4-5D6E-409C-BE32-E72D297353CC}">
              <c16:uniqueId val="{00000004-7277-4694-9E00-60716665F07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277-4694-9E00-60716665F07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277-4694-9E00-60716665F07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547</c:v>
                </c:pt>
                <c:pt idx="3">
                  <c:v>470</c:v>
                </c:pt>
                <c:pt idx="6">
                  <c:v>398</c:v>
                </c:pt>
                <c:pt idx="9">
                  <c:v>378</c:v>
                </c:pt>
                <c:pt idx="12">
                  <c:v>370</c:v>
                </c:pt>
              </c:numCache>
            </c:numRef>
          </c:val>
          <c:extLst xmlns:c16r2="http://schemas.microsoft.com/office/drawing/2015/06/chart">
            <c:ext xmlns:c16="http://schemas.microsoft.com/office/drawing/2014/chart" uri="{C3380CC4-5D6E-409C-BE32-E72D297353CC}">
              <c16:uniqueId val="{00000007-7277-4694-9E00-60716665F076}"/>
            </c:ext>
          </c:extLst>
        </c:ser>
        <c:dLbls>
          <c:showLegendKey val="0"/>
          <c:showVal val="0"/>
          <c:showCatName val="0"/>
          <c:showSerName val="0"/>
          <c:showPercent val="0"/>
          <c:showBubbleSize val="0"/>
        </c:dLbls>
        <c:gapWidth val="100"/>
        <c:overlap val="100"/>
        <c:axId val="118524928"/>
        <c:axId val="1186868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228</c:v>
                </c:pt>
                <c:pt idx="2">
                  <c:v>#N/A</c:v>
                </c:pt>
                <c:pt idx="3">
                  <c:v>#N/A</c:v>
                </c:pt>
                <c:pt idx="4">
                  <c:v>161</c:v>
                </c:pt>
                <c:pt idx="5">
                  <c:v>#N/A</c:v>
                </c:pt>
                <c:pt idx="6">
                  <c:v>#N/A</c:v>
                </c:pt>
                <c:pt idx="7">
                  <c:v>146</c:v>
                </c:pt>
                <c:pt idx="8">
                  <c:v>#N/A</c:v>
                </c:pt>
                <c:pt idx="9">
                  <c:v>#N/A</c:v>
                </c:pt>
                <c:pt idx="10">
                  <c:v>195</c:v>
                </c:pt>
                <c:pt idx="11">
                  <c:v>#N/A</c:v>
                </c:pt>
                <c:pt idx="12">
                  <c:v>#N/A</c:v>
                </c:pt>
                <c:pt idx="13">
                  <c:v>204</c:v>
                </c:pt>
                <c:pt idx="14">
                  <c:v>#N/A</c:v>
                </c:pt>
              </c:numCache>
            </c:numRef>
          </c:val>
          <c:smooth val="0"/>
          <c:extLst xmlns:c16r2="http://schemas.microsoft.com/office/drawing/2015/06/chart">
            <c:ext xmlns:c16="http://schemas.microsoft.com/office/drawing/2014/chart" uri="{C3380CC4-5D6E-409C-BE32-E72D297353CC}">
              <c16:uniqueId val="{00000008-7277-4694-9E00-60716665F076}"/>
            </c:ext>
          </c:extLst>
        </c:ser>
        <c:dLbls>
          <c:showLegendKey val="0"/>
          <c:showVal val="0"/>
          <c:showCatName val="0"/>
          <c:showSerName val="0"/>
          <c:showPercent val="0"/>
          <c:showBubbleSize val="0"/>
        </c:dLbls>
        <c:marker val="1"/>
        <c:smooth val="0"/>
        <c:axId val="118524928"/>
        <c:axId val="118686848"/>
      </c:lineChart>
      <c:catAx>
        <c:axId val="118524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686848"/>
        <c:crosses val="autoZero"/>
        <c:auto val="1"/>
        <c:lblAlgn val="ctr"/>
        <c:lblOffset val="100"/>
        <c:tickLblSkip val="1"/>
        <c:tickMarkSkip val="1"/>
        <c:noMultiLvlLbl val="0"/>
      </c:catAx>
      <c:valAx>
        <c:axId val="118686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524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3851</c:v>
                </c:pt>
                <c:pt idx="5">
                  <c:v>3919</c:v>
                </c:pt>
                <c:pt idx="8">
                  <c:v>3949</c:v>
                </c:pt>
                <c:pt idx="11">
                  <c:v>4129</c:v>
                </c:pt>
                <c:pt idx="14">
                  <c:v>3978</c:v>
                </c:pt>
              </c:numCache>
            </c:numRef>
          </c:val>
          <c:extLst xmlns:c16r2="http://schemas.microsoft.com/office/drawing/2015/06/chart">
            <c:ext xmlns:c16="http://schemas.microsoft.com/office/drawing/2014/chart" uri="{C3380CC4-5D6E-409C-BE32-E72D297353CC}">
              <c16:uniqueId val="{00000000-5319-48A8-972B-7BAA45A2AF9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36</c:v>
                </c:pt>
                <c:pt idx="5">
                  <c:v>31</c:v>
                </c:pt>
                <c:pt idx="8">
                  <c:v>32</c:v>
                </c:pt>
                <c:pt idx="11">
                  <c:v>34</c:v>
                </c:pt>
                <c:pt idx="14">
                  <c:v>30</c:v>
                </c:pt>
              </c:numCache>
            </c:numRef>
          </c:val>
          <c:extLst xmlns:c16r2="http://schemas.microsoft.com/office/drawing/2015/06/chart">
            <c:ext xmlns:c16="http://schemas.microsoft.com/office/drawing/2014/chart" uri="{C3380CC4-5D6E-409C-BE32-E72D297353CC}">
              <c16:uniqueId val="{00000001-5319-48A8-972B-7BAA45A2AF9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1257</c:v>
                </c:pt>
                <c:pt idx="5">
                  <c:v>1115</c:v>
                </c:pt>
                <c:pt idx="8">
                  <c:v>1237</c:v>
                </c:pt>
                <c:pt idx="11">
                  <c:v>1295</c:v>
                </c:pt>
                <c:pt idx="14">
                  <c:v>1482</c:v>
                </c:pt>
              </c:numCache>
            </c:numRef>
          </c:val>
          <c:extLst xmlns:c16r2="http://schemas.microsoft.com/office/drawing/2015/06/chart">
            <c:ext xmlns:c16="http://schemas.microsoft.com/office/drawing/2014/chart" uri="{C3380CC4-5D6E-409C-BE32-E72D297353CC}">
              <c16:uniqueId val="{00000002-5319-48A8-972B-7BAA45A2AF9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2</c:v>
                </c:pt>
                <c:pt idx="9">
                  <c:v>0</c:v>
                </c:pt>
                <c:pt idx="12">
                  <c:v>0</c:v>
                </c:pt>
              </c:numCache>
            </c:numRef>
          </c:val>
          <c:extLst xmlns:c16r2="http://schemas.microsoft.com/office/drawing/2015/06/chart">
            <c:ext xmlns:c16="http://schemas.microsoft.com/office/drawing/2014/chart" uri="{C3380CC4-5D6E-409C-BE32-E72D297353CC}">
              <c16:uniqueId val="{00000003-5319-48A8-972B-7BAA45A2AF9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319-48A8-972B-7BAA45A2AF9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8</c:v>
                </c:pt>
                <c:pt idx="3">
                  <c:v>7</c:v>
                </c:pt>
                <c:pt idx="6">
                  <c:v>6</c:v>
                </c:pt>
                <c:pt idx="9">
                  <c:v>5</c:v>
                </c:pt>
                <c:pt idx="12">
                  <c:v>4</c:v>
                </c:pt>
              </c:numCache>
            </c:numRef>
          </c:val>
          <c:extLst xmlns:c16r2="http://schemas.microsoft.com/office/drawing/2015/06/chart">
            <c:ext xmlns:c16="http://schemas.microsoft.com/office/drawing/2014/chart" uri="{C3380CC4-5D6E-409C-BE32-E72D297353CC}">
              <c16:uniqueId val="{00000005-5319-48A8-972B-7BAA45A2AF9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243</c:v>
                </c:pt>
                <c:pt idx="3">
                  <c:v>132</c:v>
                </c:pt>
                <c:pt idx="6">
                  <c:v>125</c:v>
                </c:pt>
                <c:pt idx="9">
                  <c:v>21</c:v>
                </c:pt>
                <c:pt idx="12">
                  <c:v>61</c:v>
                </c:pt>
              </c:numCache>
            </c:numRef>
          </c:val>
          <c:extLst xmlns:c16r2="http://schemas.microsoft.com/office/drawing/2015/06/chart">
            <c:ext xmlns:c16="http://schemas.microsoft.com/office/drawing/2014/chart" uri="{C3380CC4-5D6E-409C-BE32-E72D297353CC}">
              <c16:uniqueId val="{00000006-5319-48A8-972B-7BAA45A2AF9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231</c:v>
                </c:pt>
                <c:pt idx="3">
                  <c:v>250</c:v>
                </c:pt>
                <c:pt idx="6">
                  <c:v>244</c:v>
                </c:pt>
                <c:pt idx="9">
                  <c:v>217</c:v>
                </c:pt>
                <c:pt idx="12">
                  <c:v>182</c:v>
                </c:pt>
              </c:numCache>
            </c:numRef>
          </c:val>
          <c:extLst xmlns:c16r2="http://schemas.microsoft.com/office/drawing/2015/06/chart">
            <c:ext xmlns:c16="http://schemas.microsoft.com/office/drawing/2014/chart" uri="{C3380CC4-5D6E-409C-BE32-E72D297353CC}">
              <c16:uniqueId val="{00000007-5319-48A8-972B-7BAA45A2AF9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2171</c:v>
                </c:pt>
                <c:pt idx="3">
                  <c:v>2098</c:v>
                </c:pt>
                <c:pt idx="6">
                  <c:v>2063</c:v>
                </c:pt>
                <c:pt idx="9">
                  <c:v>2374</c:v>
                </c:pt>
                <c:pt idx="12">
                  <c:v>2513</c:v>
                </c:pt>
              </c:numCache>
            </c:numRef>
          </c:val>
          <c:extLst xmlns:c16r2="http://schemas.microsoft.com/office/drawing/2015/06/chart">
            <c:ext xmlns:c16="http://schemas.microsoft.com/office/drawing/2014/chart" uri="{C3380CC4-5D6E-409C-BE32-E72D297353CC}">
              <c16:uniqueId val="{00000008-5319-48A8-972B-7BAA45A2AF9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8</c:v>
                </c:pt>
                <c:pt idx="3">
                  <c:v>4</c:v>
                </c:pt>
                <c:pt idx="6">
                  <c:v>0</c:v>
                </c:pt>
                <c:pt idx="9">
                  <c:v>0</c:v>
                </c:pt>
                <c:pt idx="12">
                  <c:v>0</c:v>
                </c:pt>
              </c:numCache>
            </c:numRef>
          </c:val>
          <c:extLst xmlns:c16r2="http://schemas.microsoft.com/office/drawing/2015/06/chart">
            <c:ext xmlns:c16="http://schemas.microsoft.com/office/drawing/2014/chart" uri="{C3380CC4-5D6E-409C-BE32-E72D297353CC}">
              <c16:uniqueId val="{00000009-5319-48A8-972B-7BAA45A2AF9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3809</c:v>
                </c:pt>
                <c:pt idx="3">
                  <c:v>3862</c:v>
                </c:pt>
                <c:pt idx="6">
                  <c:v>3862</c:v>
                </c:pt>
                <c:pt idx="9">
                  <c:v>3931</c:v>
                </c:pt>
                <c:pt idx="12">
                  <c:v>3893</c:v>
                </c:pt>
              </c:numCache>
            </c:numRef>
          </c:val>
          <c:extLst xmlns:c16r2="http://schemas.microsoft.com/office/drawing/2015/06/chart">
            <c:ext xmlns:c16="http://schemas.microsoft.com/office/drawing/2014/chart" uri="{C3380CC4-5D6E-409C-BE32-E72D297353CC}">
              <c16:uniqueId val="{0000000A-5319-48A8-972B-7BAA45A2AF9B}"/>
            </c:ext>
          </c:extLst>
        </c:ser>
        <c:dLbls>
          <c:showLegendKey val="0"/>
          <c:showVal val="0"/>
          <c:showCatName val="0"/>
          <c:showSerName val="0"/>
          <c:showPercent val="0"/>
          <c:showBubbleSize val="0"/>
        </c:dLbls>
        <c:gapWidth val="100"/>
        <c:overlap val="100"/>
        <c:axId val="119154560"/>
        <c:axId val="1191608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1327</c:v>
                </c:pt>
                <c:pt idx="2">
                  <c:v>#N/A</c:v>
                </c:pt>
                <c:pt idx="3">
                  <c:v>#N/A</c:v>
                </c:pt>
                <c:pt idx="4">
                  <c:v>1288</c:v>
                </c:pt>
                <c:pt idx="5">
                  <c:v>#N/A</c:v>
                </c:pt>
                <c:pt idx="6">
                  <c:v>#N/A</c:v>
                </c:pt>
                <c:pt idx="7">
                  <c:v>1084</c:v>
                </c:pt>
                <c:pt idx="8">
                  <c:v>#N/A</c:v>
                </c:pt>
                <c:pt idx="9">
                  <c:v>#N/A</c:v>
                </c:pt>
                <c:pt idx="10">
                  <c:v>1090</c:v>
                </c:pt>
                <c:pt idx="11">
                  <c:v>#N/A</c:v>
                </c:pt>
                <c:pt idx="12">
                  <c:v>#N/A</c:v>
                </c:pt>
                <c:pt idx="13">
                  <c:v>1164</c:v>
                </c:pt>
                <c:pt idx="14">
                  <c:v>#N/A</c:v>
                </c:pt>
              </c:numCache>
            </c:numRef>
          </c:val>
          <c:smooth val="0"/>
          <c:extLst xmlns:c16r2="http://schemas.microsoft.com/office/drawing/2015/06/chart">
            <c:ext xmlns:c16="http://schemas.microsoft.com/office/drawing/2014/chart" uri="{C3380CC4-5D6E-409C-BE32-E72D297353CC}">
              <c16:uniqueId val="{0000000B-5319-48A8-972B-7BAA45A2AF9B}"/>
            </c:ext>
          </c:extLst>
        </c:ser>
        <c:dLbls>
          <c:showLegendKey val="0"/>
          <c:showVal val="0"/>
          <c:showCatName val="0"/>
          <c:showSerName val="0"/>
          <c:showPercent val="0"/>
          <c:showBubbleSize val="0"/>
        </c:dLbls>
        <c:marker val="1"/>
        <c:smooth val="0"/>
        <c:axId val="119154560"/>
        <c:axId val="119160832"/>
      </c:lineChart>
      <c:catAx>
        <c:axId val="119154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9160832"/>
        <c:crosses val="autoZero"/>
        <c:auto val="1"/>
        <c:lblAlgn val="ctr"/>
        <c:lblOffset val="100"/>
        <c:tickLblSkip val="1"/>
        <c:tickMarkSkip val="1"/>
        <c:noMultiLvlLbl val="0"/>
      </c:catAx>
      <c:valAx>
        <c:axId val="119160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154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848</c:v>
                </c:pt>
                <c:pt idx="1">
                  <c:v>848</c:v>
                </c:pt>
                <c:pt idx="2">
                  <c:v>899</c:v>
                </c:pt>
              </c:numCache>
            </c:numRef>
          </c:val>
          <c:extLst xmlns:c16r2="http://schemas.microsoft.com/office/drawing/2015/06/chart">
            <c:ext xmlns:c16="http://schemas.microsoft.com/office/drawing/2014/chart" uri="{C3380CC4-5D6E-409C-BE32-E72D297353CC}">
              <c16:uniqueId val="{00000000-9D45-4652-A620-1FE7CCAE8BA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89</c:v>
                </c:pt>
                <c:pt idx="1">
                  <c:v>89</c:v>
                </c:pt>
                <c:pt idx="2">
                  <c:v>90</c:v>
                </c:pt>
              </c:numCache>
            </c:numRef>
          </c:val>
          <c:extLst xmlns:c16r2="http://schemas.microsoft.com/office/drawing/2015/06/chart">
            <c:ext xmlns:c16="http://schemas.microsoft.com/office/drawing/2014/chart" uri="{C3380CC4-5D6E-409C-BE32-E72D297353CC}">
              <c16:uniqueId val="{00000001-9D45-4652-A620-1FE7CCAE8BA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273</c:v>
                </c:pt>
                <c:pt idx="1">
                  <c:v>330</c:v>
                </c:pt>
                <c:pt idx="2">
                  <c:v>465</c:v>
                </c:pt>
              </c:numCache>
            </c:numRef>
          </c:val>
          <c:extLst xmlns:c16r2="http://schemas.microsoft.com/office/drawing/2015/06/chart">
            <c:ext xmlns:c16="http://schemas.microsoft.com/office/drawing/2014/chart" uri="{C3380CC4-5D6E-409C-BE32-E72D297353CC}">
              <c16:uniqueId val="{00000002-9D45-4652-A620-1FE7CCAE8BA7}"/>
            </c:ext>
          </c:extLst>
        </c:ser>
        <c:dLbls>
          <c:showLegendKey val="0"/>
          <c:showVal val="0"/>
          <c:showCatName val="0"/>
          <c:showSerName val="0"/>
          <c:showPercent val="0"/>
          <c:showBubbleSize val="0"/>
        </c:dLbls>
        <c:gapWidth val="120"/>
        <c:overlap val="100"/>
        <c:axId val="100605312"/>
        <c:axId val="100607104"/>
      </c:barChart>
      <c:catAx>
        <c:axId val="100605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00607104"/>
        <c:crosses val="autoZero"/>
        <c:auto val="1"/>
        <c:lblAlgn val="ctr"/>
        <c:lblOffset val="100"/>
        <c:tickLblSkip val="1"/>
        <c:tickMarkSkip val="1"/>
        <c:noMultiLvlLbl val="0"/>
      </c:catAx>
      <c:valAx>
        <c:axId val="1006071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00605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CE3-4144-B925-9BCA5272765E}"/>
                </c:ext>
                <c:ext xmlns:c15="http://schemas.microsoft.com/office/drawing/2012/chart" uri="{CE6537A1-D6FC-4f65-9D91-7224C49458BB}">
                  <c15:dlblFieldTable>
                    <c15:dlblFTEntry>
                      <c15:txfldGUID>{E41502BF-EB13-4B0F-98F4-F117044251D5}</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CE3-4144-B925-9BCA5272765E}"/>
                </c:ext>
                <c:ext xmlns:c15="http://schemas.microsoft.com/office/drawing/2012/chart" uri="{CE6537A1-D6FC-4f65-9D91-7224C49458BB}">
                  <c15:dlblFieldTable>
                    <c15:dlblFTEntry>
                      <c15:txfldGUID>{42EDC671-1427-4D4B-B2A4-7B40D3922444}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CE3-4144-B925-9BCA5272765E}"/>
                </c:ext>
                <c:ext xmlns:c15="http://schemas.microsoft.com/office/drawing/2012/chart" uri="{CE6537A1-D6FC-4f65-9D91-7224C49458BB}">
                  <c15:dlblFieldTable>
                    <c15:dlblFTEntry>
                      <c15:txfldGUID>{5E6581AE-34E5-4C48-B1D7-7A53C133E461}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CE3-4144-B925-9BCA5272765E}"/>
                </c:ext>
                <c:ext xmlns:c15="http://schemas.microsoft.com/office/drawing/2012/chart" uri="{CE6537A1-D6FC-4f65-9D91-7224C49458BB}">
                  <c15:dlblFieldTable>
                    <c15:dlblFTEntry>
                      <c15:txfldGUID>{E14E29FE-BA0E-4A94-A39E-C52A501DA1B3}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CE3-4144-B925-9BCA5272765E}"/>
                </c:ext>
                <c:ext xmlns:c15="http://schemas.microsoft.com/office/drawing/2012/chart" uri="{CE6537A1-D6FC-4f65-9D91-7224C49458BB}">
                  <c15:dlblFieldTable>
                    <c15:dlblFTEntry>
                      <c15:txfldGUID>{85DE9D13-45D7-4261-A023-5F0D79E73F45}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CE3-4144-B925-9BCA5272765E}"/>
                </c:ext>
                <c:ext xmlns:c15="http://schemas.microsoft.com/office/drawing/2012/chart" uri="{CE6537A1-D6FC-4f65-9D91-7224C49458BB}">
                  <c15:dlblFieldTable>
                    <c15:dlblFTEntry>
                      <c15:txfldGUID>{7249F8E3-2578-48A2-9443-E0673F71B51A}</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CE3-4144-B925-9BCA5272765E}"/>
                </c:ext>
                <c:ext xmlns:c15="http://schemas.microsoft.com/office/drawing/2012/chart" uri="{CE6537A1-D6FC-4f65-9D91-7224C49458BB}">
                  <c15:dlblFieldTable>
                    <c15:dlblFTEntry>
                      <c15:txfldGUID>{320A4FB5-11AE-47D5-BD74-A92A488BF4B6}</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CE3-4144-B925-9BCA5272765E}"/>
                </c:ext>
                <c:ext xmlns:c15="http://schemas.microsoft.com/office/drawing/2012/chart" uri="{CE6537A1-D6FC-4f65-9D91-7224C49458BB}">
                  <c15:dlblFieldTable>
                    <c15:dlblFTEntry>
                      <c15:txfldGUID>{8634E5AB-4EBA-47E7-921E-E88C6201A007}</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CE3-4144-B925-9BCA5272765E}"/>
                </c:ext>
                <c:ext xmlns:c15="http://schemas.microsoft.com/office/drawing/2012/chart" uri="{CE6537A1-D6FC-4f65-9D91-7224C49458BB}">
                  <c15:dlblFieldTable>
                    <c15:dlblFTEntry>
                      <c15:txfldGUID>{CBE79C2E-311A-4DC4-BD4B-908DFCD0E100}</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55.8</c:v>
                </c:pt>
                <c:pt idx="24">
                  <c:v>60.5</c:v>
                </c:pt>
                <c:pt idx="32">
                  <c:v>62.3</c:v>
                </c:pt>
              </c:numCache>
            </c:numRef>
          </c:xVal>
          <c:yVal>
            <c:numRef>
              <c:f>公会計指標分析・財政指標組合せ分析表!$BP$51:$DC$51</c:f>
              <c:numCache>
                <c:formatCode>#,##0.0;"▲ "#,##0.0</c:formatCode>
                <c:ptCount val="40"/>
                <c:pt idx="16">
                  <c:v>63.2</c:v>
                </c:pt>
                <c:pt idx="24">
                  <c:v>65.099999999999994</c:v>
                </c:pt>
                <c:pt idx="32">
                  <c:v>69.599999999999994</c:v>
                </c:pt>
              </c:numCache>
            </c:numRef>
          </c:yVal>
          <c:smooth val="0"/>
          <c:extLst xmlns:c16r2="http://schemas.microsoft.com/office/drawing/2015/06/chart">
            <c:ext xmlns:c16="http://schemas.microsoft.com/office/drawing/2014/chart" uri="{C3380CC4-5D6E-409C-BE32-E72D297353CC}">
              <c16:uniqueId val="{00000009-4CE3-4144-B925-9BCA5272765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CE3-4144-B925-9BCA5272765E}"/>
                </c:ext>
                <c:ext xmlns:c15="http://schemas.microsoft.com/office/drawing/2012/chart" uri="{CE6537A1-D6FC-4f65-9D91-7224C49458BB}">
                  <c15:dlblFieldTable>
                    <c15:dlblFTEntry>
                      <c15:txfldGUID>{6621D259-BA33-4194-A14E-43047CCDC611}</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CE3-4144-B925-9BCA5272765E}"/>
                </c:ext>
                <c:ext xmlns:c15="http://schemas.microsoft.com/office/drawing/2012/chart" uri="{CE6537A1-D6FC-4f65-9D91-7224C49458BB}">
                  <c15:dlblFieldTable>
                    <c15:dlblFTEntry>
                      <c15:txfldGUID>{6814F7A5-F9DA-440E-83CE-5BF4A2E652BB}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CE3-4144-B925-9BCA5272765E}"/>
                </c:ext>
                <c:ext xmlns:c15="http://schemas.microsoft.com/office/drawing/2012/chart" uri="{CE6537A1-D6FC-4f65-9D91-7224C49458BB}">
                  <c15:dlblFieldTable>
                    <c15:dlblFTEntry>
                      <c15:txfldGUID>{7D529C63-71F5-4498-9725-B9E3B0F1FCC6}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CE3-4144-B925-9BCA5272765E}"/>
                </c:ext>
                <c:ext xmlns:c15="http://schemas.microsoft.com/office/drawing/2012/chart" uri="{CE6537A1-D6FC-4f65-9D91-7224C49458BB}">
                  <c15:dlblFieldTable>
                    <c15:dlblFTEntry>
                      <c15:txfldGUID>{6F3F9455-09D0-4079-8085-F8EEF342DDEA}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CE3-4144-B925-9BCA5272765E}"/>
                </c:ext>
                <c:ext xmlns:c15="http://schemas.microsoft.com/office/drawing/2012/chart" uri="{CE6537A1-D6FC-4f65-9D91-7224C49458BB}">
                  <c15:dlblFieldTable>
                    <c15:dlblFTEntry>
                      <c15:txfldGUID>{40A3140C-D4D5-4529-BF11-0E5B581C8EF1}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CE3-4144-B925-9BCA5272765E}"/>
                </c:ext>
                <c:ext xmlns:c15="http://schemas.microsoft.com/office/drawing/2012/chart" uri="{CE6537A1-D6FC-4f65-9D91-7224C49458BB}">
                  <c15:dlblFieldTable>
                    <c15:dlblFTEntry>
                      <c15:txfldGUID>{60A6B50E-0153-4038-83AF-DA370F75BCFF}</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CE3-4144-B925-9BCA5272765E}"/>
                </c:ext>
                <c:ext xmlns:c15="http://schemas.microsoft.com/office/drawing/2012/chart" uri="{CE6537A1-D6FC-4f65-9D91-7224C49458BB}">
                  <c15:dlblFieldTable>
                    <c15:dlblFTEntry>
                      <c15:txfldGUID>{86F0466D-C45C-4081-A625-28C1EE99E29F}</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CE3-4144-B925-9BCA5272765E}"/>
                </c:ext>
                <c:ext xmlns:c15="http://schemas.microsoft.com/office/drawing/2012/chart" uri="{CE6537A1-D6FC-4f65-9D91-7224C49458BB}">
                  <c15:dlblFieldTable>
                    <c15:dlblFTEntry>
                      <c15:txfldGUID>{4CF245C9-C00B-4B93-82D7-A72AF56A3136}</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CE3-4144-B925-9BCA5272765E}"/>
                </c:ext>
                <c:ext xmlns:c15="http://schemas.microsoft.com/office/drawing/2012/chart" uri="{CE6537A1-D6FC-4f65-9D91-7224C49458BB}">
                  <c15:dlblFieldTable>
                    <c15:dlblFTEntry>
                      <c15:txfldGUID>{A981CAA6-F4FC-4632-9996-92CE285ABAB0}</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54.2</c:v>
                </c:pt>
                <c:pt idx="24">
                  <c:v>56.3</c:v>
                </c:pt>
                <c:pt idx="32">
                  <c:v>56.7</c:v>
                </c:pt>
              </c:numCache>
            </c:numRef>
          </c:xVal>
          <c:yVal>
            <c:numRef>
              <c:f>公会計指標分析・財政指標組合せ分析表!$BP$55:$DC$55</c:f>
              <c:numCache>
                <c:formatCode>#,##0.0;"▲ "#,##0.0</c:formatCode>
                <c:ptCount val="40"/>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4CE3-4144-B925-9BCA5272765E}"/>
            </c:ext>
          </c:extLst>
        </c:ser>
        <c:dLbls>
          <c:showLegendKey val="0"/>
          <c:showVal val="1"/>
          <c:showCatName val="0"/>
          <c:showSerName val="0"/>
          <c:showPercent val="0"/>
          <c:showBubbleSize val="0"/>
        </c:dLbls>
        <c:axId val="119745536"/>
        <c:axId val="119764096"/>
      </c:scatterChart>
      <c:valAx>
        <c:axId val="119745536"/>
        <c:scaling>
          <c:orientation val="minMax"/>
          <c:max val="63"/>
          <c:min val="53.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9764096"/>
        <c:crosses val="autoZero"/>
        <c:crossBetween val="midCat"/>
      </c:valAx>
      <c:valAx>
        <c:axId val="119764096"/>
        <c:scaling>
          <c:orientation val="minMax"/>
          <c:max val="82"/>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9745536"/>
        <c:crosses val="autoZero"/>
        <c:crossBetween val="midCat"/>
        <c:majorUnit val="9"/>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F2E-4CA8-974D-6D29C20CA160}"/>
                </c:ext>
                <c:ext xmlns:c15="http://schemas.microsoft.com/office/drawing/2012/chart" uri="{CE6537A1-D6FC-4f65-9D91-7224C49458BB}">
                  <c15:dlblFieldTable>
                    <c15:dlblFTEntry>
                      <c15:txfldGUID>{081E61E9-C767-40DD-BAA5-B86BA30A68B3}</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F2E-4CA8-974D-6D29C20CA160}"/>
                </c:ext>
                <c:ext xmlns:c15="http://schemas.microsoft.com/office/drawing/2012/chart" uri="{CE6537A1-D6FC-4f65-9D91-7224C49458BB}">
                  <c15:dlblFieldTable>
                    <c15:dlblFTEntry>
                      <c15:txfldGUID>{DB57255C-1BE4-495E-8451-1E42F8E405A8}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F2E-4CA8-974D-6D29C20CA160}"/>
                </c:ext>
                <c:ext xmlns:c15="http://schemas.microsoft.com/office/drawing/2012/chart" uri="{CE6537A1-D6FC-4f65-9D91-7224C49458BB}">
                  <c15:dlblFieldTable>
                    <c15:dlblFTEntry>
                      <c15:txfldGUID>{6B7603A9-0E81-4D2C-8AE7-0CB15F2C085E}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F2E-4CA8-974D-6D29C20CA160}"/>
                </c:ext>
                <c:ext xmlns:c15="http://schemas.microsoft.com/office/drawing/2012/chart" uri="{CE6537A1-D6FC-4f65-9D91-7224C49458BB}">
                  <c15:dlblFieldTable>
                    <c15:dlblFTEntry>
                      <c15:txfldGUID>{8BBA9B8E-6D5E-4554-ADD0-1CB624A765CD}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F2E-4CA8-974D-6D29C20CA160}"/>
                </c:ext>
                <c:ext xmlns:c15="http://schemas.microsoft.com/office/drawing/2012/chart" uri="{CE6537A1-D6FC-4f65-9D91-7224C49458BB}">
                  <c15:dlblFieldTable>
                    <c15:dlblFTEntry>
                      <c15:txfldGUID>{3AA3BC2A-9C7B-488B-B5FF-F9844CEBEFD5}</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F2E-4CA8-974D-6D29C20CA160}"/>
                </c:ext>
                <c:ext xmlns:c15="http://schemas.microsoft.com/office/drawing/2012/chart" uri="{CE6537A1-D6FC-4f65-9D91-7224C49458BB}">
                  <c15:dlblFieldTable>
                    <c15:dlblFTEntry>
                      <c15:txfldGUID>{43323F1D-D6EF-4E5D-A266-A10D6098E277}</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F2E-4CA8-974D-6D29C20CA160}"/>
                </c:ext>
                <c:ext xmlns:c15="http://schemas.microsoft.com/office/drawing/2012/chart" uri="{CE6537A1-D6FC-4f65-9D91-7224C49458BB}">
                  <c15:dlblFieldTable>
                    <c15:dlblFTEntry>
                      <c15:txfldGUID>{759B6953-6135-40D9-95BE-23ED7EB010DE}</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F2E-4CA8-974D-6D29C20CA160}"/>
                </c:ext>
                <c:ext xmlns:c15="http://schemas.microsoft.com/office/drawing/2012/chart" uri="{CE6537A1-D6FC-4f65-9D91-7224C49458BB}">
                  <c15:dlblFieldTable>
                    <c15:dlblFTEntry>
                      <c15:txfldGUID>{8351663D-5DC4-4551-B089-E6E77A3FA6FA}</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F2E-4CA8-974D-6D29C20CA160}"/>
                </c:ext>
                <c:ext xmlns:c15="http://schemas.microsoft.com/office/drawing/2012/chart" uri="{CE6537A1-D6FC-4f65-9D91-7224C49458BB}">
                  <c15:dlblFieldTable>
                    <c15:dlblFTEntry>
                      <c15:txfldGUID>{7449C2A7-5731-46AD-ABB4-6F27B1629CBA}</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15.4</c:v>
                </c:pt>
                <c:pt idx="8">
                  <c:v>12.7</c:v>
                </c:pt>
                <c:pt idx="16">
                  <c:v>10.7</c:v>
                </c:pt>
                <c:pt idx="24">
                  <c:v>10</c:v>
                </c:pt>
                <c:pt idx="32">
                  <c:v>10.7</c:v>
                </c:pt>
              </c:numCache>
            </c:numRef>
          </c:xVal>
          <c:yVal>
            <c:numRef>
              <c:f>公会計指標分析・財政指標組合せ分析表!$BP$73:$DC$73</c:f>
              <c:numCache>
                <c:formatCode>#,##0.0;"▲ "#,##0.0</c:formatCode>
                <c:ptCount val="40"/>
                <c:pt idx="0">
                  <c:v>80.5</c:v>
                </c:pt>
                <c:pt idx="8">
                  <c:v>80.2</c:v>
                </c:pt>
                <c:pt idx="16">
                  <c:v>63.2</c:v>
                </c:pt>
                <c:pt idx="24">
                  <c:v>65.099999999999994</c:v>
                </c:pt>
                <c:pt idx="32">
                  <c:v>69.599999999999994</c:v>
                </c:pt>
              </c:numCache>
            </c:numRef>
          </c:yVal>
          <c:smooth val="0"/>
          <c:extLst xmlns:c16r2="http://schemas.microsoft.com/office/drawing/2015/06/chart">
            <c:ext xmlns:c16="http://schemas.microsoft.com/office/drawing/2014/chart" uri="{C3380CC4-5D6E-409C-BE32-E72D297353CC}">
              <c16:uniqueId val="{00000009-DF2E-4CA8-974D-6D29C20CA16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F2E-4CA8-974D-6D29C20CA160}"/>
                </c:ext>
                <c:ext xmlns:c15="http://schemas.microsoft.com/office/drawing/2012/chart" uri="{CE6537A1-D6FC-4f65-9D91-7224C49458BB}">
                  <c15:dlblFieldTable>
                    <c15:dlblFTEntry>
                      <c15:txfldGUID>{777B9626-5823-45C9-9B1E-667BDF722163}</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F2E-4CA8-974D-6D29C20CA160}"/>
                </c:ext>
                <c:ext xmlns:c15="http://schemas.microsoft.com/office/drawing/2012/chart" uri="{CE6537A1-D6FC-4f65-9D91-7224C49458BB}">
                  <c15:dlblFieldTable>
                    <c15:dlblFTEntry>
                      <c15:txfldGUID>{88636916-F20A-4FEC-80DE-2FF2903B3CF0}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F2E-4CA8-974D-6D29C20CA160}"/>
                </c:ext>
                <c:ext xmlns:c15="http://schemas.microsoft.com/office/drawing/2012/chart" uri="{CE6537A1-D6FC-4f65-9D91-7224C49458BB}">
                  <c15:dlblFieldTable>
                    <c15:dlblFTEntry>
                      <c15:txfldGUID>{01E7CE49-743E-4F73-8AFC-32CB2DA5F117}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F2E-4CA8-974D-6D29C20CA160}"/>
                </c:ext>
                <c:ext xmlns:c15="http://schemas.microsoft.com/office/drawing/2012/chart" uri="{CE6537A1-D6FC-4f65-9D91-7224C49458BB}">
                  <c15:dlblFieldTable>
                    <c15:dlblFTEntry>
                      <c15:txfldGUID>{34B2BD26-1DCA-4DE6-9611-04A291028CA8}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F2E-4CA8-974D-6D29C20CA160}"/>
                </c:ext>
                <c:ext xmlns:c15="http://schemas.microsoft.com/office/drawing/2012/chart" uri="{CE6537A1-D6FC-4f65-9D91-7224C49458BB}">
                  <c15:dlblFieldTable>
                    <c15:dlblFTEntry>
                      <c15:txfldGUID>{19A18D08-2B6E-449E-AD33-52ED4E80C9C6}</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F2E-4CA8-974D-6D29C20CA160}"/>
                </c:ext>
                <c:ext xmlns:c15="http://schemas.microsoft.com/office/drawing/2012/chart" uri="{CE6537A1-D6FC-4f65-9D91-7224C49458BB}">
                  <c15:dlblFieldTable>
                    <c15:dlblFTEntry>
                      <c15:txfldGUID>{16C7F8B4-C735-4E55-AA36-99B9D0263C6B}</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F2E-4CA8-974D-6D29C20CA160}"/>
                </c:ext>
                <c:ext xmlns:c15="http://schemas.microsoft.com/office/drawing/2012/chart" uri="{CE6537A1-D6FC-4f65-9D91-7224C49458BB}">
                  <c15:dlblFieldTable>
                    <c15:dlblFTEntry>
                      <c15:txfldGUID>{17DCB9CB-6D84-4A1B-9F9A-D60F7CBB0FDF}</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3.161772645401998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F2E-4CA8-974D-6D29C20CA160}"/>
                </c:ext>
                <c:ext xmlns:c15="http://schemas.microsoft.com/office/drawing/2012/chart" uri="{CE6537A1-D6FC-4f65-9D91-7224C49458BB}">
                  <c15:dlblFieldTable>
                    <c15:dlblFTEntry>
                      <c15:txfldGUID>{3DA860FD-DD59-461C-95C0-A0E34938BEF1}</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3.1778256784201285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F2E-4CA8-974D-6D29C20CA160}"/>
                </c:ext>
                <c:ext xmlns:c15="http://schemas.microsoft.com/office/drawing/2012/chart" uri="{CE6537A1-D6FC-4f65-9D91-7224C49458BB}">
                  <c15:dlblFieldTable>
                    <c15:dlblFTEntry>
                      <c15:txfldGUID>{08489D41-F137-4A70-823E-785CD961E9B6}</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DF2E-4CA8-974D-6D29C20CA160}"/>
            </c:ext>
          </c:extLst>
        </c:ser>
        <c:dLbls>
          <c:showLegendKey val="0"/>
          <c:showVal val="1"/>
          <c:showCatName val="0"/>
          <c:showSerName val="0"/>
          <c:showPercent val="0"/>
          <c:showBubbleSize val="0"/>
        </c:dLbls>
        <c:axId val="119912704"/>
        <c:axId val="119816576"/>
      </c:scatterChart>
      <c:valAx>
        <c:axId val="119912704"/>
        <c:scaling>
          <c:orientation val="minMax"/>
          <c:max val="16.100000000000001"/>
          <c:min val="6.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9816576"/>
        <c:crosses val="autoZero"/>
        <c:crossBetween val="midCat"/>
      </c:valAx>
      <c:valAx>
        <c:axId val="119816576"/>
        <c:scaling>
          <c:orientation val="minMax"/>
          <c:max val="94"/>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9912704"/>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鳥取県江府町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今後は一部事務組合等の施設改修などの大規模事業による借入</a:t>
          </a:r>
          <a:r>
            <a:rPr kumimoji="1" lang="ja-JP" altLang="en-US" sz="1300">
              <a:solidFill>
                <a:schemeClr val="dk1"/>
              </a:solidFill>
              <a:effectLst/>
              <a:latin typeface="+mn-lt"/>
              <a:ea typeface="+mn-ea"/>
              <a:cs typeface="+mn-cs"/>
            </a:rPr>
            <a:t>及び庁舎建設での借入</a:t>
          </a:r>
          <a:r>
            <a:rPr kumimoji="1" lang="ja-JP" altLang="ja-JP" sz="1300">
              <a:solidFill>
                <a:schemeClr val="dk1"/>
              </a:solidFill>
              <a:effectLst/>
              <a:latin typeface="+mn-lt"/>
              <a:ea typeface="+mn-ea"/>
              <a:cs typeface="+mn-cs"/>
            </a:rPr>
            <a:t>の影響で一時的に上昇が見込まれるが、徐々に減少していく予定である。</a:t>
          </a:r>
          <a:endParaRPr lang="ja-JP" altLang="ja-JP" sz="1300">
            <a:effectLst/>
          </a:endParaRPr>
        </a:p>
        <a:p>
          <a:r>
            <a:rPr kumimoji="1" lang="ja-JP" altLang="ja-JP" sz="1300">
              <a:solidFill>
                <a:schemeClr val="dk1"/>
              </a:solidFill>
              <a:effectLst/>
              <a:latin typeface="+mn-lt"/>
              <a:ea typeface="+mn-ea"/>
              <a:cs typeface="+mn-cs"/>
            </a:rPr>
            <a:t>　新規債発行については、財政状況を見極めながら適正に管理していかなければならない。</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鳥取県江府町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一部事務組合</a:t>
          </a:r>
          <a:r>
            <a:rPr kumimoji="1" lang="ja-JP" altLang="en-US" sz="1300">
              <a:solidFill>
                <a:schemeClr val="dk1"/>
              </a:solidFill>
              <a:effectLst/>
              <a:latin typeface="+mn-lt"/>
              <a:ea typeface="+mn-ea"/>
              <a:cs typeface="+mn-cs"/>
            </a:rPr>
            <a:t>、公営事業会計</a:t>
          </a:r>
          <a:r>
            <a:rPr kumimoji="1" lang="ja-JP" altLang="ja-JP" sz="1300">
              <a:solidFill>
                <a:schemeClr val="dk1"/>
              </a:solidFill>
              <a:effectLst/>
              <a:latin typeface="+mn-lt"/>
              <a:ea typeface="+mn-ea"/>
              <a:cs typeface="+mn-cs"/>
            </a:rPr>
            <a:t>等の建設改修に伴う負担、また今後行われる新庁舎建設に係る負担もあり増加が見込まれる。</a:t>
          </a:r>
          <a:endParaRPr lang="ja-JP" altLang="ja-JP" sz="1300">
            <a:effectLst/>
          </a:endParaRPr>
        </a:p>
        <a:p>
          <a:r>
            <a:rPr kumimoji="1" lang="ja-JP" altLang="ja-JP" sz="1300">
              <a:solidFill>
                <a:schemeClr val="dk1"/>
              </a:solidFill>
              <a:effectLst/>
              <a:latin typeface="+mn-lt"/>
              <a:ea typeface="+mn-ea"/>
              <a:cs typeface="+mn-cs"/>
            </a:rPr>
            <a:t>　将来負担のためにも基金等の確保が重要であり、新規発行債も抑制していく必要がある。</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鳥取県江府町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b="0" i="0" u="none" strike="noStrike" baseline="0" smtClean="0">
              <a:solidFill>
                <a:schemeClr val="dk1"/>
              </a:solidFill>
              <a:latin typeface="+mn-lt"/>
              <a:ea typeface="+mn-ea"/>
              <a:cs typeface="+mn-cs"/>
            </a:rPr>
            <a:t>　収入の増収により財政調整基金に５０百万円、江府町庁舎建設基金１１１百万円積み立てた等により、１８５百万円、増額となった。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財政調整基金は、標準財政規模程度、公共施設等建設基金は、町の平均的な投資的経費の３倍程度まで増額をする。その他については、現状維持とする。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江府町公共施設等建設基金：社会福祉施設、社会教育施設、学校、その他これらに関する施設で、町が設置するものの建設費に充当する。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江府町庁舎建設基金：庁舎の整備に要する経費の財源として充当する。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江府町福祉基金：高齢化社会に備え、地域における福祉活動の推進及び生活環境の形成等を図る経費に充当する。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江府町集落排水事業推進基金：集落排水施設の整備を推進する経費に充当する。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江府町ふるさと応援基金：自然環境の保全、子育て支援、教育環境の充実等の事業に充当する。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環境美化推進基金：地域の主体的、総合的な取り組みを支援することにより地域の連帯を深め、あわせて地域の活性化を図る経費に充当する。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いきいき基金：次世代を担う人材育成、文化、芸術活動、産業振興の活性化を図る経費に充当する。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　江府町庁舎建設基金：庁舎の整備に要する経費の財源と</a:t>
          </a:r>
          <a:r>
            <a:rPr kumimoji="1" lang="ja-JP" altLang="en-US" sz="1300">
              <a:solidFill>
                <a:schemeClr val="dk1"/>
              </a:solidFill>
              <a:effectLst/>
              <a:latin typeface="+mn-lt"/>
              <a:ea typeface="+mn-ea"/>
              <a:cs typeface="+mn-cs"/>
            </a:rPr>
            <a:t>するため、１１１百万円積み立てた。</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江府町</a:t>
          </a:r>
          <a:r>
            <a:rPr kumimoji="1" lang="ja-JP" altLang="ja-JP" sz="1300">
              <a:solidFill>
                <a:schemeClr val="dk1"/>
              </a:solidFill>
              <a:effectLst/>
              <a:latin typeface="+mn-lt"/>
              <a:ea typeface="+mn-ea"/>
              <a:cs typeface="+mn-cs"/>
            </a:rPr>
            <a:t>ふるさと応援基金：</a:t>
          </a:r>
          <a:r>
            <a:rPr kumimoji="1" lang="ja-JP" altLang="en-US" sz="1300">
              <a:solidFill>
                <a:schemeClr val="dk1"/>
              </a:solidFill>
              <a:effectLst/>
              <a:latin typeface="+mn-lt"/>
              <a:ea typeface="+mn-ea"/>
              <a:cs typeface="+mn-cs"/>
            </a:rPr>
            <a:t>ふるさと納税の寄付金を原資として、当該年度寄付額相当１６百万円を積み立てた。</a:t>
          </a:r>
          <a:endParaRPr lang="ja-JP" altLang="ja-JP" sz="1300">
            <a:effectLst/>
          </a:endParaRPr>
        </a:p>
        <a:p>
          <a:r>
            <a:rPr kumimoji="1" lang="ja-JP" altLang="ja-JP" sz="1300">
              <a:solidFill>
                <a:schemeClr val="dk1"/>
              </a:solidFill>
              <a:effectLst/>
              <a:latin typeface="+mn-lt"/>
              <a:ea typeface="+mn-ea"/>
              <a:cs typeface="+mn-cs"/>
            </a:rPr>
            <a:t>　いきいき基金：</a:t>
          </a:r>
          <a:r>
            <a:rPr kumimoji="1" lang="ja-JP" altLang="en-US" sz="1300">
              <a:solidFill>
                <a:schemeClr val="dk1"/>
              </a:solidFill>
              <a:effectLst/>
              <a:latin typeface="+mn-lt"/>
              <a:ea typeface="+mn-ea"/>
              <a:cs typeface="+mn-cs"/>
            </a:rPr>
            <a:t>町進出企業からの寄付金を原資として１０百万円を積み立てた。</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lt"/>
              <a:ea typeface="+mn-ea"/>
              <a:cs typeface="+mn-cs"/>
            </a:rPr>
            <a:t>　江府町</a:t>
          </a:r>
          <a:r>
            <a:rPr kumimoji="1" lang="ja-JP" altLang="ja-JP" sz="1300">
              <a:solidFill>
                <a:schemeClr val="dk1"/>
              </a:solidFill>
              <a:effectLst/>
              <a:latin typeface="+mn-lt"/>
              <a:ea typeface="+mn-ea"/>
              <a:cs typeface="+mn-cs"/>
            </a:rPr>
            <a:t>公共施設等建設基金</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町の平均的な投資的経費の３倍程度まで増額をする</a:t>
          </a:r>
          <a:r>
            <a:rPr kumimoji="1" lang="ja-JP" altLang="en-US"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江府町庁舎建設基金：</a:t>
          </a:r>
          <a:r>
            <a:rPr kumimoji="1" lang="ja-JP" altLang="en-US" sz="1300">
              <a:solidFill>
                <a:schemeClr val="dk1"/>
              </a:solidFill>
              <a:effectLst/>
              <a:latin typeface="+mn-lt"/>
              <a:ea typeface="+mn-ea"/>
              <a:cs typeface="+mn-cs"/>
            </a:rPr>
            <a:t>平成３０年度からの庁舎建設の財源とするため取崩を行う。</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江府町</a:t>
          </a:r>
          <a:r>
            <a:rPr kumimoji="1" lang="ja-JP" altLang="ja-JP" sz="1300">
              <a:solidFill>
                <a:schemeClr val="dk1"/>
              </a:solidFill>
              <a:effectLst/>
              <a:latin typeface="+mn-lt"/>
              <a:ea typeface="+mn-ea"/>
              <a:cs typeface="+mn-cs"/>
            </a:rPr>
            <a:t>集落排水事業推進基金：</a:t>
          </a:r>
          <a:r>
            <a:rPr kumimoji="1" lang="ja-JP" altLang="en-US" sz="1300">
              <a:solidFill>
                <a:schemeClr val="dk1"/>
              </a:solidFill>
              <a:effectLst/>
              <a:latin typeface="+mn-lt"/>
              <a:ea typeface="+mn-ea"/>
              <a:cs typeface="+mn-cs"/>
            </a:rPr>
            <a:t>下水道事業等会計へ移管する。</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その他の基金については、現状維持とする。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b="0" i="0" baseline="0">
              <a:solidFill>
                <a:schemeClr val="dk1"/>
              </a:solidFill>
              <a:effectLst/>
              <a:latin typeface="+mn-lt"/>
              <a:ea typeface="+mn-ea"/>
              <a:cs typeface="+mn-cs"/>
            </a:rPr>
            <a:t>収入の増収により</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財政調整基金</a:t>
          </a:r>
          <a:r>
            <a:rPr lang="ja-JP" altLang="en-US" sz="1300" b="0" i="0" baseline="0">
              <a:solidFill>
                <a:schemeClr val="dk1"/>
              </a:solidFill>
              <a:effectLst/>
              <a:latin typeface="+mn-lt"/>
              <a:ea typeface="+mn-ea"/>
              <a:cs typeface="+mn-cs"/>
            </a:rPr>
            <a:t>に</a:t>
          </a:r>
          <a:r>
            <a:rPr lang="ja-JP" altLang="ja-JP" sz="1300" b="0" i="0" baseline="0">
              <a:solidFill>
                <a:schemeClr val="dk1"/>
              </a:solidFill>
              <a:effectLst/>
              <a:latin typeface="+mn-lt"/>
              <a:ea typeface="+mn-ea"/>
              <a:cs typeface="+mn-cs"/>
            </a:rPr>
            <a:t>５０百万円</a:t>
          </a:r>
          <a:r>
            <a:rPr lang="ja-JP" altLang="en-US" sz="1300" b="0" i="0" baseline="0">
              <a:solidFill>
                <a:schemeClr val="dk1"/>
              </a:solidFill>
              <a:effectLst/>
              <a:latin typeface="+mn-lt"/>
              <a:ea typeface="+mn-ea"/>
              <a:cs typeface="+mn-cs"/>
            </a:rPr>
            <a:t>積み立て増額した。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自然災害の発生などによる、緊急の支出にも対応できるよう</a:t>
          </a:r>
          <a:r>
            <a:rPr kumimoji="1" lang="ja-JP" altLang="ja-JP" sz="1300">
              <a:solidFill>
                <a:schemeClr val="dk1"/>
              </a:solidFill>
              <a:effectLst/>
              <a:latin typeface="+mn-lt"/>
              <a:ea typeface="+mn-ea"/>
              <a:cs typeface="+mn-cs"/>
            </a:rPr>
            <a:t>標準財政規模程度</a:t>
          </a:r>
          <a:r>
            <a:rPr kumimoji="1" lang="ja-JP" altLang="en-US" sz="1300">
              <a:solidFill>
                <a:schemeClr val="dk1"/>
              </a:solidFill>
              <a:effectLst/>
              <a:latin typeface="+mn-lt"/>
              <a:ea typeface="+mn-ea"/>
              <a:cs typeface="+mn-cs"/>
            </a:rPr>
            <a:t>まで増額する。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近年、発生した利息額のみを増額した。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今後、増額の予定はない。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鳥取県江府町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3,024
3,010
124.52
3,708,887
3,544,791
151,096
2,032,921
3,893,347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これまでに取得した資産から生じる減価償却費の増加が影響しており、町が所有する有形固定資産の老朽化が進んでいる。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類似団体より高い水準にあるため、個別施設計画を早急に策定し資産種別ごとの分析及び優先順位付けを行い、資産更新をしていくことが必要である。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64" name="直線コネクタ 63"/>
        <xdr:cNvCxnSpPr/>
      </xdr:nvCxnSpPr>
      <xdr:spPr>
        <a:xfrm flipV="1">
          <a:off x="4760595" y="5258858"/>
          <a:ext cx="1270" cy="1266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65" name="有形固定資産減価償却率最小値テキスト"/>
        <xdr:cNvSpPr txBox="1"/>
      </xdr:nvSpPr>
      <xdr:spPr>
        <a:xfrm>
          <a:off x="4813300" y="652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66" name="直線コネクタ 65"/>
        <xdr:cNvCxnSpPr/>
      </xdr:nvCxnSpPr>
      <xdr:spPr>
        <a:xfrm>
          <a:off x="4673600" y="65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67" name="有形固定資産減価償却率最大値テキスト"/>
        <xdr:cNvSpPr txBox="1"/>
      </xdr:nvSpPr>
      <xdr:spPr>
        <a:xfrm>
          <a:off x="4813300" y="5034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68" name="直線コネクタ 67"/>
        <xdr:cNvCxnSpPr/>
      </xdr:nvCxnSpPr>
      <xdr:spPr>
        <a:xfrm>
          <a:off x="4673600" y="525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146914</xdr:rowOff>
    </xdr:from>
    <xdr:ext cx="405111" cy="259045"/>
    <xdr:sp macro="" textlink="">
      <xdr:nvSpPr>
        <xdr:cNvPr id="69" name="有形固定資産減価償却率平均値テキスト"/>
        <xdr:cNvSpPr txBox="1"/>
      </xdr:nvSpPr>
      <xdr:spPr>
        <a:xfrm>
          <a:off x="4813300" y="5719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0" name="フローチャート: 判断 69"/>
        <xdr:cNvSpPr/>
      </xdr:nvSpPr>
      <xdr:spPr>
        <a:xfrm>
          <a:off x="4711700" y="574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1" name="フローチャート: 判断 70"/>
        <xdr:cNvSpPr/>
      </xdr:nvSpPr>
      <xdr:spPr>
        <a:xfrm>
          <a:off x="4000500" y="575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2" name="フローチャート: 判断 71"/>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138430</xdr:rowOff>
    </xdr:from>
    <xdr:to>
      <xdr:col>23</xdr:col>
      <xdr:colOff>136525</xdr:colOff>
      <xdr:row>28</xdr:row>
      <xdr:rowOff>68580</xdr:rowOff>
    </xdr:to>
    <xdr:sp macro="" textlink="">
      <xdr:nvSpPr>
        <xdr:cNvPr id="78" name="楕円 77"/>
        <xdr:cNvSpPr/>
      </xdr:nvSpPr>
      <xdr:spPr>
        <a:xfrm>
          <a:off x="4711700" y="55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161307</xdr:rowOff>
    </xdr:from>
    <xdr:ext cx="405111" cy="259045"/>
    <xdr:sp macro="" textlink="">
      <xdr:nvSpPr>
        <xdr:cNvPr id="79" name="有形固定資産減価償却率該当値テキスト"/>
        <xdr:cNvSpPr txBox="1"/>
      </xdr:nvSpPr>
      <xdr:spPr>
        <a:xfrm>
          <a:off x="4813300" y="5390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31750</xdr:rowOff>
    </xdr:from>
    <xdr:to>
      <xdr:col>19</xdr:col>
      <xdr:colOff>187325</xdr:colOff>
      <xdr:row>28</xdr:row>
      <xdr:rowOff>133350</xdr:rowOff>
    </xdr:to>
    <xdr:sp macro="" textlink="">
      <xdr:nvSpPr>
        <xdr:cNvPr id="80" name="楕円 79"/>
        <xdr:cNvSpPr/>
      </xdr:nvSpPr>
      <xdr:spPr>
        <a:xfrm>
          <a:off x="4000500" y="56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17780</xdr:rowOff>
    </xdr:from>
    <xdr:to>
      <xdr:col>23</xdr:col>
      <xdr:colOff>85725</xdr:colOff>
      <xdr:row>28</xdr:row>
      <xdr:rowOff>82550</xdr:rowOff>
    </xdr:to>
    <xdr:cxnSp macro="">
      <xdr:nvCxnSpPr>
        <xdr:cNvPr id="81" name="直線コネクタ 80"/>
        <xdr:cNvCxnSpPr/>
      </xdr:nvCxnSpPr>
      <xdr:spPr>
        <a:xfrm flipV="1">
          <a:off x="4051300" y="5589905"/>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29422</xdr:rowOff>
    </xdr:from>
    <xdr:to>
      <xdr:col>15</xdr:col>
      <xdr:colOff>187325</xdr:colOff>
      <xdr:row>29</xdr:row>
      <xdr:rowOff>131022</xdr:rowOff>
    </xdr:to>
    <xdr:sp macro="" textlink="">
      <xdr:nvSpPr>
        <xdr:cNvPr id="82" name="楕円 81"/>
        <xdr:cNvSpPr/>
      </xdr:nvSpPr>
      <xdr:spPr>
        <a:xfrm>
          <a:off x="3238500" y="577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82550</xdr:rowOff>
    </xdr:from>
    <xdr:to>
      <xdr:col>19</xdr:col>
      <xdr:colOff>136525</xdr:colOff>
      <xdr:row>29</xdr:row>
      <xdr:rowOff>80222</xdr:rowOff>
    </xdr:to>
    <xdr:cxnSp macro="">
      <xdr:nvCxnSpPr>
        <xdr:cNvPr id="83" name="直線コネクタ 82"/>
        <xdr:cNvCxnSpPr/>
      </xdr:nvCxnSpPr>
      <xdr:spPr>
        <a:xfrm flipV="1">
          <a:off x="3289300" y="5654675"/>
          <a:ext cx="762000" cy="16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104157</xdr:rowOff>
    </xdr:from>
    <xdr:ext cx="405111" cy="259045"/>
    <xdr:sp macro="" textlink="">
      <xdr:nvSpPr>
        <xdr:cNvPr id="84" name="n_1aveValue有形固定資産減価償却率"/>
        <xdr:cNvSpPr txBox="1"/>
      </xdr:nvSpPr>
      <xdr:spPr>
        <a:xfrm>
          <a:off x="3836044" y="5847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8272</xdr:rowOff>
    </xdr:from>
    <xdr:ext cx="405111" cy="259045"/>
    <xdr:sp macro="" textlink="">
      <xdr:nvSpPr>
        <xdr:cNvPr id="85" name="n_2aveValue有形固定資産減価償却率"/>
        <xdr:cNvSpPr txBox="1"/>
      </xdr:nvSpPr>
      <xdr:spPr>
        <a:xfrm>
          <a:off x="30867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149877</xdr:rowOff>
    </xdr:from>
    <xdr:ext cx="405111" cy="259045"/>
    <xdr:sp macro="" textlink="">
      <xdr:nvSpPr>
        <xdr:cNvPr id="86" name="n_1mainValue有形固定資産減価償却率"/>
        <xdr:cNvSpPr txBox="1"/>
      </xdr:nvSpPr>
      <xdr:spPr>
        <a:xfrm>
          <a:off x="3836044" y="5379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147549</xdr:rowOff>
    </xdr:from>
    <xdr:ext cx="405111" cy="259045"/>
    <xdr:sp macro="" textlink="">
      <xdr:nvSpPr>
        <xdr:cNvPr id="87" name="n_2mainValue有形固定資産減価償却率"/>
        <xdr:cNvSpPr txBox="1"/>
      </xdr:nvSpPr>
      <xdr:spPr>
        <a:xfrm>
          <a:off x="3086744" y="5548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全国平均、県平均並みではあるが類似団体と比べて高くなっている。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一部事務組合、公営事業会計等の建設改修に伴う負担により起債残高が増加している。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今後も新庁舎建設及びデジタル防災無線整備に係る負担により起債残高の増加が見込まれる。そのため、将来負担のためにも基金等の確保が重要であり、新規発行債も抑制していく必要がある。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3" name="直線コネクタ 10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4" name="テキスト ボックス 103"/>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5" name="直線コネクタ 10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6" name="テキスト ボックス 105"/>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7" name="直線コネクタ 10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8" name="テキスト ボックス 107"/>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9" name="直線コネクタ 10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0" name="テキスト ボックス 109"/>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1" name="直線コネクタ 11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2" name="テキスト ボックス 111"/>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3" name="直線コネクタ 11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4" name="テキスト ボックス 113"/>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18" name="直線コネクタ 117"/>
        <xdr:cNvCxnSpPr/>
      </xdr:nvCxnSpPr>
      <xdr:spPr>
        <a:xfrm flipV="1">
          <a:off x="14793595" y="5461907"/>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9"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0" name="直線コネクタ 119"/>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21" name="債務償還可能年数最大値テキスト"/>
        <xdr:cNvSpPr txBox="1"/>
      </xdr:nvSpPr>
      <xdr:spPr>
        <a:xfrm>
          <a:off x="14846300" y="5237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22" name="直線コネクタ 121"/>
        <xdr:cNvCxnSpPr/>
      </xdr:nvCxnSpPr>
      <xdr:spPr>
        <a:xfrm>
          <a:off x="14706600" y="546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87738</xdr:rowOff>
    </xdr:from>
    <xdr:ext cx="340478" cy="259045"/>
    <xdr:sp macro="" textlink="">
      <xdr:nvSpPr>
        <xdr:cNvPr id="123" name="債務償還可能年数平均値テキスト"/>
        <xdr:cNvSpPr txBox="1"/>
      </xdr:nvSpPr>
      <xdr:spPr>
        <a:xfrm>
          <a:off x="14846300" y="634566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24" name="フローチャート: 判断 123"/>
        <xdr:cNvSpPr/>
      </xdr:nvSpPr>
      <xdr:spPr>
        <a:xfrm>
          <a:off x="14744700" y="636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162832</xdr:rowOff>
    </xdr:from>
    <xdr:to>
      <xdr:col>76</xdr:col>
      <xdr:colOff>73025</xdr:colOff>
      <xdr:row>29</xdr:row>
      <xdr:rowOff>92982</xdr:rowOff>
    </xdr:to>
    <xdr:sp macro="" textlink="">
      <xdr:nvSpPr>
        <xdr:cNvPr id="130" name="楕円 129"/>
        <xdr:cNvSpPr/>
      </xdr:nvSpPr>
      <xdr:spPr>
        <a:xfrm>
          <a:off x="14744700" y="573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14259</xdr:rowOff>
    </xdr:from>
    <xdr:ext cx="340478" cy="259045"/>
    <xdr:sp macro="" textlink="">
      <xdr:nvSpPr>
        <xdr:cNvPr id="131" name="債務償還可能年数該当値テキスト"/>
        <xdr:cNvSpPr txBox="1"/>
      </xdr:nvSpPr>
      <xdr:spPr>
        <a:xfrm>
          <a:off x="14846300" y="55863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鳥取県江府町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3,024
3,010
124.52
3,708,887
3,544,791
151,096
2,032,921
3,893,347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1" name="【道路】&#10;有形固定資産減価償却率平均値テキスト"/>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xdr:cNvSpPr/>
      </xdr:nvSpPr>
      <xdr:spPr>
        <a:xfrm>
          <a:off x="2857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29210</xdr:rowOff>
    </xdr:from>
    <xdr:to>
      <xdr:col>24</xdr:col>
      <xdr:colOff>114300</xdr:colOff>
      <xdr:row>37</xdr:row>
      <xdr:rowOff>130810</xdr:rowOff>
    </xdr:to>
    <xdr:sp macro="" textlink="">
      <xdr:nvSpPr>
        <xdr:cNvPr id="70" name="楕円 69"/>
        <xdr:cNvSpPr/>
      </xdr:nvSpPr>
      <xdr:spPr>
        <a:xfrm>
          <a:off x="45847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52087</xdr:rowOff>
    </xdr:from>
    <xdr:ext cx="405111" cy="259045"/>
    <xdr:sp macro="" textlink="">
      <xdr:nvSpPr>
        <xdr:cNvPr id="71" name="【道路】&#10;有形固定資産減価償却率該当値テキスト"/>
        <xdr:cNvSpPr txBox="1"/>
      </xdr:nvSpPr>
      <xdr:spPr>
        <a:xfrm>
          <a:off x="4673600"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65405</xdr:rowOff>
    </xdr:from>
    <xdr:to>
      <xdr:col>20</xdr:col>
      <xdr:colOff>38100</xdr:colOff>
      <xdr:row>37</xdr:row>
      <xdr:rowOff>167005</xdr:rowOff>
    </xdr:to>
    <xdr:sp macro="" textlink="">
      <xdr:nvSpPr>
        <xdr:cNvPr id="72" name="楕円 71"/>
        <xdr:cNvSpPr/>
      </xdr:nvSpPr>
      <xdr:spPr>
        <a:xfrm>
          <a:off x="37465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80010</xdr:rowOff>
    </xdr:from>
    <xdr:to>
      <xdr:col>24</xdr:col>
      <xdr:colOff>63500</xdr:colOff>
      <xdr:row>37</xdr:row>
      <xdr:rowOff>116205</xdr:rowOff>
    </xdr:to>
    <xdr:cxnSp macro="">
      <xdr:nvCxnSpPr>
        <xdr:cNvPr id="73" name="直線コネクタ 72"/>
        <xdr:cNvCxnSpPr/>
      </xdr:nvCxnSpPr>
      <xdr:spPr>
        <a:xfrm flipV="1">
          <a:off x="3797300" y="642366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139700</xdr:rowOff>
    </xdr:from>
    <xdr:to>
      <xdr:col>15</xdr:col>
      <xdr:colOff>101600</xdr:colOff>
      <xdr:row>38</xdr:row>
      <xdr:rowOff>69850</xdr:rowOff>
    </xdr:to>
    <xdr:sp macro="" textlink="">
      <xdr:nvSpPr>
        <xdr:cNvPr id="74" name="楕円 73"/>
        <xdr:cNvSpPr/>
      </xdr:nvSpPr>
      <xdr:spPr>
        <a:xfrm>
          <a:off x="2857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116205</xdr:rowOff>
    </xdr:from>
    <xdr:to>
      <xdr:col>19</xdr:col>
      <xdr:colOff>177800</xdr:colOff>
      <xdr:row>38</xdr:row>
      <xdr:rowOff>19050</xdr:rowOff>
    </xdr:to>
    <xdr:cxnSp macro="">
      <xdr:nvCxnSpPr>
        <xdr:cNvPr id="75" name="直線コネクタ 74"/>
        <xdr:cNvCxnSpPr/>
      </xdr:nvCxnSpPr>
      <xdr:spPr>
        <a:xfrm flipV="1">
          <a:off x="2908300" y="645985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53357</xdr:rowOff>
    </xdr:from>
    <xdr:ext cx="405111" cy="259045"/>
    <xdr:sp macro="" textlink="">
      <xdr:nvSpPr>
        <xdr:cNvPr id="76" name="n_1aveValue【道路】&#10;有形固定資産減価償却率"/>
        <xdr:cNvSpPr txBox="1"/>
      </xdr:nvSpPr>
      <xdr:spPr>
        <a:xfrm>
          <a:off x="3582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93362</xdr:rowOff>
    </xdr:from>
    <xdr:ext cx="405111" cy="259045"/>
    <xdr:sp macro="" textlink="">
      <xdr:nvSpPr>
        <xdr:cNvPr id="77" name="n_2aveValue【道路】&#10;有形固定資産減価償却率"/>
        <xdr:cNvSpPr txBox="1"/>
      </xdr:nvSpPr>
      <xdr:spPr>
        <a:xfrm>
          <a:off x="27057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12082</xdr:rowOff>
    </xdr:from>
    <xdr:ext cx="405111" cy="259045"/>
    <xdr:sp macro="" textlink="">
      <xdr:nvSpPr>
        <xdr:cNvPr id="78" name="n_1mainValue【道路】&#10;有形固定資産減価償却率"/>
        <xdr:cNvSpPr txBox="1"/>
      </xdr:nvSpPr>
      <xdr:spPr>
        <a:xfrm>
          <a:off x="35820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86377</xdr:rowOff>
    </xdr:from>
    <xdr:ext cx="405111" cy="259045"/>
    <xdr:sp macro="" textlink="">
      <xdr:nvSpPr>
        <xdr:cNvPr id="79" name="n_2mainValue【道路】&#10;有形固定資産減価償却率"/>
        <xdr:cNvSpPr txBox="1"/>
      </xdr:nvSpPr>
      <xdr:spPr>
        <a:xfrm>
          <a:off x="2705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3" name="テキスト ボックス 92"/>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1" name="テキスト ボックス 100"/>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103" name="直線コネクタ 102"/>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104" name="【道路】&#10;一人当たり延長最小値テキスト"/>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105" name="直線コネクタ 104"/>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6" name="【道路】&#10;一人当たり延長最大値テキスト"/>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7" name="直線コネクタ 106"/>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161453</xdr:rowOff>
    </xdr:from>
    <xdr:ext cx="599010" cy="259045"/>
    <xdr:sp macro="" textlink="">
      <xdr:nvSpPr>
        <xdr:cNvPr id="108" name="【道路】&#10;一人当たり延長平均値テキスト"/>
        <xdr:cNvSpPr txBox="1"/>
      </xdr:nvSpPr>
      <xdr:spPr>
        <a:xfrm>
          <a:off x="10515600" y="6848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9" name="フローチャート: 判断 108"/>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10" name="フローチャート: 判断 109"/>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10524</xdr:rowOff>
    </xdr:from>
    <xdr:to>
      <xdr:col>46</xdr:col>
      <xdr:colOff>38100</xdr:colOff>
      <xdr:row>41</xdr:row>
      <xdr:rowOff>112124</xdr:rowOff>
    </xdr:to>
    <xdr:sp macro="" textlink="">
      <xdr:nvSpPr>
        <xdr:cNvPr id="111" name="フローチャート: 判断 110"/>
        <xdr:cNvSpPr/>
      </xdr:nvSpPr>
      <xdr:spPr>
        <a:xfrm>
          <a:off x="8699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50971</xdr:rowOff>
    </xdr:from>
    <xdr:to>
      <xdr:col>55</xdr:col>
      <xdr:colOff>50800</xdr:colOff>
      <xdr:row>41</xdr:row>
      <xdr:rowOff>152571</xdr:rowOff>
    </xdr:to>
    <xdr:sp macro="" textlink="">
      <xdr:nvSpPr>
        <xdr:cNvPr id="117" name="楕円 116"/>
        <xdr:cNvSpPr/>
      </xdr:nvSpPr>
      <xdr:spPr>
        <a:xfrm>
          <a:off x="10426700" y="708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137348</xdr:rowOff>
    </xdr:from>
    <xdr:ext cx="534377" cy="259045"/>
    <xdr:sp macro="" textlink="">
      <xdr:nvSpPr>
        <xdr:cNvPr id="118" name="【道路】&#10;一人当たり延長該当値テキスト"/>
        <xdr:cNvSpPr txBox="1"/>
      </xdr:nvSpPr>
      <xdr:spPr>
        <a:xfrm>
          <a:off x="10515600" y="699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53685</xdr:rowOff>
    </xdr:from>
    <xdr:to>
      <xdr:col>50</xdr:col>
      <xdr:colOff>165100</xdr:colOff>
      <xdr:row>41</xdr:row>
      <xdr:rowOff>155285</xdr:rowOff>
    </xdr:to>
    <xdr:sp macro="" textlink="">
      <xdr:nvSpPr>
        <xdr:cNvPr id="119" name="楕円 118"/>
        <xdr:cNvSpPr/>
      </xdr:nvSpPr>
      <xdr:spPr>
        <a:xfrm>
          <a:off x="9588500" y="708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101771</xdr:rowOff>
    </xdr:from>
    <xdr:to>
      <xdr:col>55</xdr:col>
      <xdr:colOff>0</xdr:colOff>
      <xdr:row>41</xdr:row>
      <xdr:rowOff>104485</xdr:rowOff>
    </xdr:to>
    <xdr:cxnSp macro="">
      <xdr:nvCxnSpPr>
        <xdr:cNvPr id="120" name="直線コネクタ 119"/>
        <xdr:cNvCxnSpPr/>
      </xdr:nvCxnSpPr>
      <xdr:spPr>
        <a:xfrm flipV="1">
          <a:off x="9639300" y="7131221"/>
          <a:ext cx="838200" cy="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55187</xdr:rowOff>
    </xdr:from>
    <xdr:to>
      <xdr:col>46</xdr:col>
      <xdr:colOff>38100</xdr:colOff>
      <xdr:row>41</xdr:row>
      <xdr:rowOff>156787</xdr:rowOff>
    </xdr:to>
    <xdr:sp macro="" textlink="">
      <xdr:nvSpPr>
        <xdr:cNvPr id="121" name="楕円 120"/>
        <xdr:cNvSpPr/>
      </xdr:nvSpPr>
      <xdr:spPr>
        <a:xfrm>
          <a:off x="8699500" y="708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104485</xdr:rowOff>
    </xdr:from>
    <xdr:to>
      <xdr:col>50</xdr:col>
      <xdr:colOff>114300</xdr:colOff>
      <xdr:row>41</xdr:row>
      <xdr:rowOff>105987</xdr:rowOff>
    </xdr:to>
    <xdr:cxnSp macro="">
      <xdr:nvCxnSpPr>
        <xdr:cNvPr id="122" name="直線コネクタ 121"/>
        <xdr:cNvCxnSpPr/>
      </xdr:nvCxnSpPr>
      <xdr:spPr>
        <a:xfrm flipV="1">
          <a:off x="8750300" y="7133935"/>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115533</xdr:rowOff>
    </xdr:from>
    <xdr:ext cx="534377" cy="259045"/>
    <xdr:sp macro="" textlink="">
      <xdr:nvSpPr>
        <xdr:cNvPr id="123" name="n_1aveValue【道路】&#10;一人当たり延長"/>
        <xdr:cNvSpPr txBox="1"/>
      </xdr:nvSpPr>
      <xdr:spPr>
        <a:xfrm>
          <a:off x="93594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128651</xdr:rowOff>
    </xdr:from>
    <xdr:ext cx="534377" cy="259045"/>
    <xdr:sp macro="" textlink="">
      <xdr:nvSpPr>
        <xdr:cNvPr id="124" name="n_2aveValue【道路】&#10;一人当たり延長"/>
        <xdr:cNvSpPr txBox="1"/>
      </xdr:nvSpPr>
      <xdr:spPr>
        <a:xfrm>
          <a:off x="8483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146412</xdr:rowOff>
    </xdr:from>
    <xdr:ext cx="534377" cy="259045"/>
    <xdr:sp macro="" textlink="">
      <xdr:nvSpPr>
        <xdr:cNvPr id="125" name="n_1mainValue【道路】&#10;一人当たり延長"/>
        <xdr:cNvSpPr txBox="1"/>
      </xdr:nvSpPr>
      <xdr:spPr>
        <a:xfrm>
          <a:off x="9359411" y="717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147914</xdr:rowOff>
    </xdr:from>
    <xdr:ext cx="534377" cy="259045"/>
    <xdr:sp macro="" textlink="">
      <xdr:nvSpPr>
        <xdr:cNvPr id="126" name="n_2mainValue【道路】&#10;一人当たり延長"/>
        <xdr:cNvSpPr txBox="1"/>
      </xdr:nvSpPr>
      <xdr:spPr>
        <a:xfrm>
          <a:off x="8483111" y="717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51" name="直線コネクタ 150"/>
        <xdr:cNvCxnSpPr/>
      </xdr:nvCxnSpPr>
      <xdr:spPr>
        <a:xfrm flipV="1">
          <a:off x="4634865" y="956691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52" name="【橋りょう・トンネル】&#10;有形固定資産減価償却率最小値テキスト"/>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53" name="直線コネクタ 152"/>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54" name="【橋りょう・トンネル】&#10;有形固定資産減価償却率最大値テキスト"/>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55" name="直線コネクタ 154"/>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56" name="【橋りょう・トンネル】&#10;有形固定資産減価償却率平均値テキスト"/>
        <xdr:cNvSpPr txBox="1"/>
      </xdr:nvSpPr>
      <xdr:spPr>
        <a:xfrm>
          <a:off x="46736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7" name="フローチャート: 判断 156"/>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58" name="フローチャート: 判断 157"/>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67310</xdr:rowOff>
    </xdr:from>
    <xdr:to>
      <xdr:col>15</xdr:col>
      <xdr:colOff>101600</xdr:colOff>
      <xdr:row>60</xdr:row>
      <xdr:rowOff>168910</xdr:rowOff>
    </xdr:to>
    <xdr:sp macro="" textlink="">
      <xdr:nvSpPr>
        <xdr:cNvPr id="159" name="フローチャート: 判断 158"/>
        <xdr:cNvSpPr/>
      </xdr:nvSpPr>
      <xdr:spPr>
        <a:xfrm>
          <a:off x="2857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59690</xdr:rowOff>
    </xdr:from>
    <xdr:to>
      <xdr:col>24</xdr:col>
      <xdr:colOff>114300</xdr:colOff>
      <xdr:row>59</xdr:row>
      <xdr:rowOff>161290</xdr:rowOff>
    </xdr:to>
    <xdr:sp macro="" textlink="">
      <xdr:nvSpPr>
        <xdr:cNvPr id="165" name="楕円 164"/>
        <xdr:cNvSpPr/>
      </xdr:nvSpPr>
      <xdr:spPr>
        <a:xfrm>
          <a:off x="45847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82567</xdr:rowOff>
    </xdr:from>
    <xdr:ext cx="405111" cy="259045"/>
    <xdr:sp macro="" textlink="">
      <xdr:nvSpPr>
        <xdr:cNvPr id="166" name="【橋りょう・トンネル】&#10;有形固定資産減価償却率該当値テキスト"/>
        <xdr:cNvSpPr txBox="1"/>
      </xdr:nvSpPr>
      <xdr:spPr>
        <a:xfrm>
          <a:off x="4673600"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86360</xdr:rowOff>
    </xdr:from>
    <xdr:to>
      <xdr:col>20</xdr:col>
      <xdr:colOff>38100</xdr:colOff>
      <xdr:row>60</xdr:row>
      <xdr:rowOff>16510</xdr:rowOff>
    </xdr:to>
    <xdr:sp macro="" textlink="">
      <xdr:nvSpPr>
        <xdr:cNvPr id="167" name="楕円 166"/>
        <xdr:cNvSpPr/>
      </xdr:nvSpPr>
      <xdr:spPr>
        <a:xfrm>
          <a:off x="3746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110490</xdr:rowOff>
    </xdr:from>
    <xdr:to>
      <xdr:col>24</xdr:col>
      <xdr:colOff>63500</xdr:colOff>
      <xdr:row>59</xdr:row>
      <xdr:rowOff>137160</xdr:rowOff>
    </xdr:to>
    <xdr:cxnSp macro="">
      <xdr:nvCxnSpPr>
        <xdr:cNvPr id="168" name="直線コネクタ 167"/>
        <xdr:cNvCxnSpPr/>
      </xdr:nvCxnSpPr>
      <xdr:spPr>
        <a:xfrm flipV="1">
          <a:off x="3797300" y="1022604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145415</xdr:rowOff>
    </xdr:from>
    <xdr:to>
      <xdr:col>15</xdr:col>
      <xdr:colOff>101600</xdr:colOff>
      <xdr:row>60</xdr:row>
      <xdr:rowOff>75565</xdr:rowOff>
    </xdr:to>
    <xdr:sp macro="" textlink="">
      <xdr:nvSpPr>
        <xdr:cNvPr id="169" name="楕円 168"/>
        <xdr:cNvSpPr/>
      </xdr:nvSpPr>
      <xdr:spPr>
        <a:xfrm>
          <a:off x="28575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137160</xdr:rowOff>
    </xdr:from>
    <xdr:to>
      <xdr:col>19</xdr:col>
      <xdr:colOff>177800</xdr:colOff>
      <xdr:row>60</xdr:row>
      <xdr:rowOff>24765</xdr:rowOff>
    </xdr:to>
    <xdr:cxnSp macro="">
      <xdr:nvCxnSpPr>
        <xdr:cNvPr id="170" name="直線コネクタ 169"/>
        <xdr:cNvCxnSpPr/>
      </xdr:nvCxnSpPr>
      <xdr:spPr>
        <a:xfrm flipV="1">
          <a:off x="2908300" y="1025271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95267</xdr:rowOff>
    </xdr:from>
    <xdr:ext cx="405111" cy="259045"/>
    <xdr:sp macro="" textlink="">
      <xdr:nvSpPr>
        <xdr:cNvPr id="171" name="n_1aveValue【橋りょう・トンネル】&#10;有形固定資産減価償却率"/>
        <xdr:cNvSpPr txBox="1"/>
      </xdr:nvSpPr>
      <xdr:spPr>
        <a:xfrm>
          <a:off x="35820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160037</xdr:rowOff>
    </xdr:from>
    <xdr:ext cx="405111" cy="259045"/>
    <xdr:sp macro="" textlink="">
      <xdr:nvSpPr>
        <xdr:cNvPr id="172" name="n_2aveValue【橋りょう・トンネル】&#10;有形固定資産減価償却率"/>
        <xdr:cNvSpPr txBox="1"/>
      </xdr:nvSpPr>
      <xdr:spPr>
        <a:xfrm>
          <a:off x="2705744"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33037</xdr:rowOff>
    </xdr:from>
    <xdr:ext cx="405111" cy="259045"/>
    <xdr:sp macro="" textlink="">
      <xdr:nvSpPr>
        <xdr:cNvPr id="173" name="n_1mainValue【橋りょう・トンネル】&#10;有形固定資産減価償却率"/>
        <xdr:cNvSpPr txBox="1"/>
      </xdr:nvSpPr>
      <xdr:spPr>
        <a:xfrm>
          <a:off x="35820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92092</xdr:rowOff>
    </xdr:from>
    <xdr:ext cx="405111" cy="259045"/>
    <xdr:sp macro="" textlink="">
      <xdr:nvSpPr>
        <xdr:cNvPr id="174" name="n_2mainValue【橋りょう・トンネル】&#10;有形固定資産減価償却率"/>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5" name="直線コネクタ 18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6" name="テキスト ボックス 185"/>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7" name="直線コネクタ 18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88" name="テキスト ボックス 187"/>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9" name="直線コネクタ 18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0" name="テキスト ボックス 189"/>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1" name="直線コネクタ 19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2" name="テキスト ボックス 191"/>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3" name="直線コネクタ 19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4" name="テキスト ボックス 193"/>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5" name="直線コネクタ 19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6" name="テキスト ボックス 195"/>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8" name="テキスト ボックス 19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200" name="直線コネクタ 199"/>
        <xdr:cNvCxnSpPr/>
      </xdr:nvCxnSpPr>
      <xdr:spPr>
        <a:xfrm flipV="1">
          <a:off x="10476865" y="9614051"/>
          <a:ext cx="0" cy="148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201" name="【橋りょう・トンネル】&#10;一人当たり有形固定資産（償却資産）額最小値テキスト"/>
        <xdr:cNvSpPr txBox="1"/>
      </xdr:nvSpPr>
      <xdr:spPr>
        <a:xfrm>
          <a:off x="10515600" y="111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202" name="直線コネクタ 201"/>
        <xdr:cNvCxnSpPr/>
      </xdr:nvCxnSpPr>
      <xdr:spPr>
        <a:xfrm>
          <a:off x="10388600" y="1110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203" name="【橋りょう・トンネル】&#10;一人当たり有形固定資産（償却資産）額最大値テキスト"/>
        <xdr:cNvSpPr txBox="1"/>
      </xdr:nvSpPr>
      <xdr:spPr>
        <a:xfrm>
          <a:off x="10515600" y="938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204" name="直線コネクタ 203"/>
        <xdr:cNvCxnSpPr/>
      </xdr:nvCxnSpPr>
      <xdr:spPr>
        <a:xfrm>
          <a:off x="10388600" y="961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90138</xdr:rowOff>
    </xdr:from>
    <xdr:ext cx="690189" cy="259045"/>
    <xdr:sp macro="" textlink="">
      <xdr:nvSpPr>
        <xdr:cNvPr id="205" name="【橋りょう・トンネル】&#10;一人当たり有形固定資産（償却資産）額平均値テキスト"/>
        <xdr:cNvSpPr txBox="1"/>
      </xdr:nvSpPr>
      <xdr:spPr>
        <a:xfrm>
          <a:off x="10515600" y="105485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206" name="フローチャート: 判断 205"/>
        <xdr:cNvSpPr/>
      </xdr:nvSpPr>
      <xdr:spPr>
        <a:xfrm>
          <a:off x="10426700" y="106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207" name="フローチャート: 判断 206"/>
        <xdr:cNvSpPr/>
      </xdr:nvSpPr>
      <xdr:spPr>
        <a:xfrm>
          <a:off x="9588500" y="1071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125829</xdr:rowOff>
    </xdr:from>
    <xdr:to>
      <xdr:col>46</xdr:col>
      <xdr:colOff>38100</xdr:colOff>
      <xdr:row>63</xdr:row>
      <xdr:rowOff>55979</xdr:rowOff>
    </xdr:to>
    <xdr:sp macro="" textlink="">
      <xdr:nvSpPr>
        <xdr:cNvPr id="208" name="フローチャート: 判断 207"/>
        <xdr:cNvSpPr/>
      </xdr:nvSpPr>
      <xdr:spPr>
        <a:xfrm>
          <a:off x="8699500" y="107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143152</xdr:rowOff>
    </xdr:from>
    <xdr:to>
      <xdr:col>55</xdr:col>
      <xdr:colOff>50800</xdr:colOff>
      <xdr:row>63</xdr:row>
      <xdr:rowOff>73302</xdr:rowOff>
    </xdr:to>
    <xdr:sp macro="" textlink="">
      <xdr:nvSpPr>
        <xdr:cNvPr id="214" name="楕円 213"/>
        <xdr:cNvSpPr/>
      </xdr:nvSpPr>
      <xdr:spPr>
        <a:xfrm>
          <a:off x="10426700" y="1077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121579</xdr:rowOff>
    </xdr:from>
    <xdr:ext cx="599010" cy="259045"/>
    <xdr:sp macro="" textlink="">
      <xdr:nvSpPr>
        <xdr:cNvPr id="215" name="【橋りょう・トンネル】&#10;一人当たり有形固定資産（償却資産）額該当値テキスト"/>
        <xdr:cNvSpPr txBox="1"/>
      </xdr:nvSpPr>
      <xdr:spPr>
        <a:xfrm>
          <a:off x="10515600" y="10751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150182</xdr:rowOff>
    </xdr:from>
    <xdr:to>
      <xdr:col>50</xdr:col>
      <xdr:colOff>165100</xdr:colOff>
      <xdr:row>63</xdr:row>
      <xdr:rowOff>80332</xdr:rowOff>
    </xdr:to>
    <xdr:sp macro="" textlink="">
      <xdr:nvSpPr>
        <xdr:cNvPr id="216" name="楕円 215"/>
        <xdr:cNvSpPr/>
      </xdr:nvSpPr>
      <xdr:spPr>
        <a:xfrm>
          <a:off x="9588500" y="1078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22502</xdr:rowOff>
    </xdr:from>
    <xdr:to>
      <xdr:col>55</xdr:col>
      <xdr:colOff>0</xdr:colOff>
      <xdr:row>63</xdr:row>
      <xdr:rowOff>29532</xdr:rowOff>
    </xdr:to>
    <xdr:cxnSp macro="">
      <xdr:nvCxnSpPr>
        <xdr:cNvPr id="217" name="直線コネクタ 216"/>
        <xdr:cNvCxnSpPr/>
      </xdr:nvCxnSpPr>
      <xdr:spPr>
        <a:xfrm flipV="1">
          <a:off x="9639300" y="10823852"/>
          <a:ext cx="838200" cy="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154079</xdr:rowOff>
    </xdr:from>
    <xdr:to>
      <xdr:col>46</xdr:col>
      <xdr:colOff>38100</xdr:colOff>
      <xdr:row>63</xdr:row>
      <xdr:rowOff>84229</xdr:rowOff>
    </xdr:to>
    <xdr:sp macro="" textlink="">
      <xdr:nvSpPr>
        <xdr:cNvPr id="218" name="楕円 217"/>
        <xdr:cNvSpPr/>
      </xdr:nvSpPr>
      <xdr:spPr>
        <a:xfrm>
          <a:off x="8699500" y="1078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29532</xdr:rowOff>
    </xdr:from>
    <xdr:to>
      <xdr:col>50</xdr:col>
      <xdr:colOff>114300</xdr:colOff>
      <xdr:row>63</xdr:row>
      <xdr:rowOff>33429</xdr:rowOff>
    </xdr:to>
    <xdr:cxnSp macro="">
      <xdr:nvCxnSpPr>
        <xdr:cNvPr id="219" name="直線コネクタ 218"/>
        <xdr:cNvCxnSpPr/>
      </xdr:nvCxnSpPr>
      <xdr:spPr>
        <a:xfrm flipV="1">
          <a:off x="8750300" y="10830882"/>
          <a:ext cx="889000" cy="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30631</xdr:rowOff>
    </xdr:from>
    <xdr:ext cx="690189" cy="259045"/>
    <xdr:sp macro="" textlink="">
      <xdr:nvSpPr>
        <xdr:cNvPr id="220" name="n_1aveValue【橋りょう・トンネル】&#10;一人当たり有形固定資産（償却資産）額"/>
        <xdr:cNvSpPr txBox="1"/>
      </xdr:nvSpPr>
      <xdr:spPr>
        <a:xfrm>
          <a:off x="9281505" y="104890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72506</xdr:rowOff>
    </xdr:from>
    <xdr:ext cx="599010" cy="259045"/>
    <xdr:sp macro="" textlink="">
      <xdr:nvSpPr>
        <xdr:cNvPr id="221" name="n_2aveValue【橋りょう・トンネル】&#10;一人当たり有形固定資産（償却資産）額"/>
        <xdr:cNvSpPr txBox="1"/>
      </xdr:nvSpPr>
      <xdr:spPr>
        <a:xfrm>
          <a:off x="8450795" y="1053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71459</xdr:rowOff>
    </xdr:from>
    <xdr:ext cx="599010" cy="259045"/>
    <xdr:sp macro="" textlink="">
      <xdr:nvSpPr>
        <xdr:cNvPr id="222" name="n_1mainValue【橋りょう・トンネル】&#10;一人当たり有形固定資産（償却資産）額"/>
        <xdr:cNvSpPr txBox="1"/>
      </xdr:nvSpPr>
      <xdr:spPr>
        <a:xfrm>
          <a:off x="9327095" y="10872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75356</xdr:rowOff>
    </xdr:from>
    <xdr:ext cx="599010" cy="259045"/>
    <xdr:sp macro="" textlink="">
      <xdr:nvSpPr>
        <xdr:cNvPr id="223" name="n_2mainValue【橋りょう・トンネル】&#10;一人当たり有形固定資産（償却資産）額"/>
        <xdr:cNvSpPr txBox="1"/>
      </xdr:nvSpPr>
      <xdr:spPr>
        <a:xfrm>
          <a:off x="8450795" y="10876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4" name="テキスト ボックス 23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5" name="直線コネクタ 23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6" name="テキスト ボックス 23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7" name="直線コネクタ 23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8" name="テキスト ボックス 23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9" name="直線コネクタ 23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0" name="テキスト ボックス 23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1" name="直線コネクタ 24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2" name="テキスト ボックス 24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3" name="直線コネクタ 24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4" name="テキスト ボックス 24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48" name="直線コネクタ 247"/>
        <xdr:cNvCxnSpPr/>
      </xdr:nvCxnSpPr>
      <xdr:spPr>
        <a:xfrm flipV="1">
          <a:off x="46348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49" name="【公営住宅】&#10;有形固定資産減価償却率最小値テキスト"/>
        <xdr:cNvSpPr txBox="1"/>
      </xdr:nvSpPr>
      <xdr:spPr>
        <a:xfrm>
          <a:off x="4673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50" name="直線コネクタ 249"/>
        <xdr:cNvCxnSpPr/>
      </xdr:nvCxnSpPr>
      <xdr:spPr>
        <a:xfrm>
          <a:off x="4546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1"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2" name="直線コネクタ 25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26688</xdr:rowOff>
    </xdr:from>
    <xdr:ext cx="405111" cy="259045"/>
    <xdr:sp macro="" textlink="">
      <xdr:nvSpPr>
        <xdr:cNvPr id="253" name="【公営住宅】&#10;有形固定資産減価償却率平均値テキスト"/>
        <xdr:cNvSpPr txBox="1"/>
      </xdr:nvSpPr>
      <xdr:spPr>
        <a:xfrm>
          <a:off x="4673600" y="14085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54" name="フローチャート: 判断 253"/>
        <xdr:cNvSpPr/>
      </xdr:nvSpPr>
      <xdr:spPr>
        <a:xfrm>
          <a:off x="4584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55" name="フローチャート: 判断 254"/>
        <xdr:cNvSpPr/>
      </xdr:nvSpPr>
      <xdr:spPr>
        <a:xfrm>
          <a:off x="3746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56" name="フローチャート: 判断 255"/>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118745</xdr:rowOff>
    </xdr:from>
    <xdr:to>
      <xdr:col>24</xdr:col>
      <xdr:colOff>114300</xdr:colOff>
      <xdr:row>79</xdr:row>
      <xdr:rowOff>48895</xdr:rowOff>
    </xdr:to>
    <xdr:sp macro="" textlink="">
      <xdr:nvSpPr>
        <xdr:cNvPr id="262" name="楕円 261"/>
        <xdr:cNvSpPr/>
      </xdr:nvSpPr>
      <xdr:spPr>
        <a:xfrm>
          <a:off x="4584700" y="1349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141622</xdr:rowOff>
    </xdr:from>
    <xdr:ext cx="405111" cy="259045"/>
    <xdr:sp macro="" textlink="">
      <xdr:nvSpPr>
        <xdr:cNvPr id="263" name="【公営住宅】&#10;有形固定資産減価償却率該当値テキスト"/>
        <xdr:cNvSpPr txBox="1"/>
      </xdr:nvSpPr>
      <xdr:spPr>
        <a:xfrm>
          <a:off x="4673600" y="1334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2539</xdr:rowOff>
    </xdr:from>
    <xdr:to>
      <xdr:col>20</xdr:col>
      <xdr:colOff>38100</xdr:colOff>
      <xdr:row>79</xdr:row>
      <xdr:rowOff>104139</xdr:rowOff>
    </xdr:to>
    <xdr:sp macro="" textlink="">
      <xdr:nvSpPr>
        <xdr:cNvPr id="264" name="楕円 263"/>
        <xdr:cNvSpPr/>
      </xdr:nvSpPr>
      <xdr:spPr>
        <a:xfrm>
          <a:off x="3746500" y="1354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169545</xdr:rowOff>
    </xdr:from>
    <xdr:to>
      <xdr:col>24</xdr:col>
      <xdr:colOff>63500</xdr:colOff>
      <xdr:row>79</xdr:row>
      <xdr:rowOff>53339</xdr:rowOff>
    </xdr:to>
    <xdr:cxnSp macro="">
      <xdr:nvCxnSpPr>
        <xdr:cNvPr id="265" name="直線コネクタ 264"/>
        <xdr:cNvCxnSpPr/>
      </xdr:nvCxnSpPr>
      <xdr:spPr>
        <a:xfrm flipV="1">
          <a:off x="3797300" y="13542645"/>
          <a:ext cx="8382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139700</xdr:rowOff>
    </xdr:from>
    <xdr:to>
      <xdr:col>15</xdr:col>
      <xdr:colOff>101600</xdr:colOff>
      <xdr:row>80</xdr:row>
      <xdr:rowOff>69850</xdr:rowOff>
    </xdr:to>
    <xdr:sp macro="" textlink="">
      <xdr:nvSpPr>
        <xdr:cNvPr id="266" name="楕円 265"/>
        <xdr:cNvSpPr/>
      </xdr:nvSpPr>
      <xdr:spPr>
        <a:xfrm>
          <a:off x="2857500" y="136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53339</xdr:rowOff>
    </xdr:from>
    <xdr:to>
      <xdr:col>19</xdr:col>
      <xdr:colOff>177800</xdr:colOff>
      <xdr:row>80</xdr:row>
      <xdr:rowOff>19050</xdr:rowOff>
    </xdr:to>
    <xdr:cxnSp macro="">
      <xdr:nvCxnSpPr>
        <xdr:cNvPr id="267" name="直線コネクタ 266"/>
        <xdr:cNvCxnSpPr/>
      </xdr:nvCxnSpPr>
      <xdr:spPr>
        <a:xfrm flipV="1">
          <a:off x="2908300" y="13597889"/>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152416</xdr:rowOff>
    </xdr:from>
    <xdr:ext cx="405111" cy="259045"/>
    <xdr:sp macro="" textlink="">
      <xdr:nvSpPr>
        <xdr:cNvPr id="268" name="n_1aveValue【公営住宅】&#10;有形固定資産減価償却率"/>
        <xdr:cNvSpPr txBox="1"/>
      </xdr:nvSpPr>
      <xdr:spPr>
        <a:xfrm>
          <a:off x="35820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165752</xdr:rowOff>
    </xdr:from>
    <xdr:ext cx="405111" cy="259045"/>
    <xdr:sp macro="" textlink="">
      <xdr:nvSpPr>
        <xdr:cNvPr id="269" name="n_2aveValue【公営住宅】&#10;有形固定資産減価償却率"/>
        <xdr:cNvSpPr txBox="1"/>
      </xdr:nvSpPr>
      <xdr:spPr>
        <a:xfrm>
          <a:off x="2705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120666</xdr:rowOff>
    </xdr:from>
    <xdr:ext cx="405111" cy="259045"/>
    <xdr:sp macro="" textlink="">
      <xdr:nvSpPr>
        <xdr:cNvPr id="270" name="n_1mainValue【公営住宅】&#10;有形固定資産減価償却率"/>
        <xdr:cNvSpPr txBox="1"/>
      </xdr:nvSpPr>
      <xdr:spPr>
        <a:xfrm>
          <a:off x="3582044" y="1332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86377</xdr:rowOff>
    </xdr:from>
    <xdr:ext cx="405111" cy="259045"/>
    <xdr:sp macro="" textlink="">
      <xdr:nvSpPr>
        <xdr:cNvPr id="271" name="n_2mainValue【公営住宅】&#10;有形固定資産減価償却率"/>
        <xdr:cNvSpPr txBox="1"/>
      </xdr:nvSpPr>
      <xdr:spPr>
        <a:xfrm>
          <a:off x="2705744" y="1345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2" name="直線コネクタ 28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3" name="テキスト ボックス 28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4" name="直線コネクタ 28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85" name="テキスト ボックス 284"/>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6" name="直線コネクタ 28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87" name="テキスト ボックス 286"/>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8" name="直線コネクタ 28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89" name="テキスト ボックス 288"/>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0" name="直線コネクタ 28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1" name="テキスト ボックス 290"/>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3" name="テキスト ボックス 29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95" name="直線コネクタ 294"/>
        <xdr:cNvCxnSpPr/>
      </xdr:nvCxnSpPr>
      <xdr:spPr>
        <a:xfrm flipV="1">
          <a:off x="10476865"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96" name="【公営住宅】&#10;一人当たり面積最小値テキスト"/>
        <xdr:cNvSpPr txBox="1"/>
      </xdr:nvSpPr>
      <xdr:spPr>
        <a:xfrm>
          <a:off x="10515600"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97" name="直線コネクタ 296"/>
        <xdr:cNvCxnSpPr/>
      </xdr:nvCxnSpPr>
      <xdr:spPr>
        <a:xfrm>
          <a:off x="10388600" y="1485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98" name="【公営住宅】&#10;一人当たり面積最大値テキスト"/>
        <xdr:cNvSpPr txBox="1"/>
      </xdr:nvSpPr>
      <xdr:spPr>
        <a:xfrm>
          <a:off x="10515600"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99" name="直線コネクタ 298"/>
        <xdr:cNvCxnSpPr/>
      </xdr:nvCxnSpPr>
      <xdr:spPr>
        <a:xfrm>
          <a:off x="10388600" y="1343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85272</xdr:rowOff>
    </xdr:from>
    <xdr:ext cx="469744" cy="259045"/>
    <xdr:sp macro="" textlink="">
      <xdr:nvSpPr>
        <xdr:cNvPr id="300" name="【公営住宅】&#10;一人当たり面積平均値テキスト"/>
        <xdr:cNvSpPr txBox="1"/>
      </xdr:nvSpPr>
      <xdr:spPr>
        <a:xfrm>
          <a:off x="10515600" y="14487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301" name="フローチャート: 判断 300"/>
        <xdr:cNvSpPr/>
      </xdr:nvSpPr>
      <xdr:spPr>
        <a:xfrm>
          <a:off x="10426700" y="1463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302" name="フローチャート: 判断 301"/>
        <xdr:cNvSpPr/>
      </xdr:nvSpPr>
      <xdr:spPr>
        <a:xfrm>
          <a:off x="9588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97028</xdr:rowOff>
    </xdr:from>
    <xdr:to>
      <xdr:col>46</xdr:col>
      <xdr:colOff>38100</xdr:colOff>
      <xdr:row>86</xdr:row>
      <xdr:rowOff>27178</xdr:rowOff>
    </xdr:to>
    <xdr:sp macro="" textlink="">
      <xdr:nvSpPr>
        <xdr:cNvPr id="303" name="フローチャート: 判断 302"/>
        <xdr:cNvSpPr/>
      </xdr:nvSpPr>
      <xdr:spPr>
        <a:xfrm>
          <a:off x="8699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34125</xdr:rowOff>
    </xdr:from>
    <xdr:to>
      <xdr:col>55</xdr:col>
      <xdr:colOff>50800</xdr:colOff>
      <xdr:row>86</xdr:row>
      <xdr:rowOff>135725</xdr:rowOff>
    </xdr:to>
    <xdr:sp macro="" textlink="">
      <xdr:nvSpPr>
        <xdr:cNvPr id="309" name="楕円 308"/>
        <xdr:cNvSpPr/>
      </xdr:nvSpPr>
      <xdr:spPr>
        <a:xfrm>
          <a:off x="10426700" y="1477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120502</xdr:rowOff>
    </xdr:from>
    <xdr:ext cx="469744" cy="259045"/>
    <xdr:sp macro="" textlink="">
      <xdr:nvSpPr>
        <xdr:cNvPr id="310" name="【公営住宅】&#10;一人当たり面積該当値テキスト"/>
        <xdr:cNvSpPr txBox="1"/>
      </xdr:nvSpPr>
      <xdr:spPr>
        <a:xfrm>
          <a:off x="10515600" y="1469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34849</xdr:rowOff>
    </xdr:from>
    <xdr:to>
      <xdr:col>50</xdr:col>
      <xdr:colOff>165100</xdr:colOff>
      <xdr:row>86</xdr:row>
      <xdr:rowOff>136449</xdr:rowOff>
    </xdr:to>
    <xdr:sp macro="" textlink="">
      <xdr:nvSpPr>
        <xdr:cNvPr id="311" name="楕円 310"/>
        <xdr:cNvSpPr/>
      </xdr:nvSpPr>
      <xdr:spPr>
        <a:xfrm>
          <a:off x="9588500" y="1477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84925</xdr:rowOff>
    </xdr:from>
    <xdr:to>
      <xdr:col>55</xdr:col>
      <xdr:colOff>0</xdr:colOff>
      <xdr:row>86</xdr:row>
      <xdr:rowOff>85649</xdr:rowOff>
    </xdr:to>
    <xdr:cxnSp macro="">
      <xdr:nvCxnSpPr>
        <xdr:cNvPr id="312" name="直線コネクタ 311"/>
        <xdr:cNvCxnSpPr/>
      </xdr:nvCxnSpPr>
      <xdr:spPr>
        <a:xfrm flipV="1">
          <a:off x="9639300" y="14829625"/>
          <a:ext cx="8382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35268</xdr:rowOff>
    </xdr:from>
    <xdr:to>
      <xdr:col>46</xdr:col>
      <xdr:colOff>38100</xdr:colOff>
      <xdr:row>86</xdr:row>
      <xdr:rowOff>136868</xdr:rowOff>
    </xdr:to>
    <xdr:sp macro="" textlink="">
      <xdr:nvSpPr>
        <xdr:cNvPr id="313" name="楕円 312"/>
        <xdr:cNvSpPr/>
      </xdr:nvSpPr>
      <xdr:spPr>
        <a:xfrm>
          <a:off x="8699500" y="1477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85649</xdr:rowOff>
    </xdr:from>
    <xdr:to>
      <xdr:col>50</xdr:col>
      <xdr:colOff>114300</xdr:colOff>
      <xdr:row>86</xdr:row>
      <xdr:rowOff>86068</xdr:rowOff>
    </xdr:to>
    <xdr:cxnSp macro="">
      <xdr:nvCxnSpPr>
        <xdr:cNvPr id="314" name="直線コネクタ 313"/>
        <xdr:cNvCxnSpPr/>
      </xdr:nvCxnSpPr>
      <xdr:spPr>
        <a:xfrm flipV="1">
          <a:off x="8750300" y="14830349"/>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10405</xdr:rowOff>
    </xdr:from>
    <xdr:ext cx="469744" cy="259045"/>
    <xdr:sp macro="" textlink="">
      <xdr:nvSpPr>
        <xdr:cNvPr id="315" name="n_1aveValue【公営住宅】&#10;一人当たり面積"/>
        <xdr:cNvSpPr txBox="1"/>
      </xdr:nvSpPr>
      <xdr:spPr>
        <a:xfrm>
          <a:off x="93917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43705</xdr:rowOff>
    </xdr:from>
    <xdr:ext cx="469744" cy="259045"/>
    <xdr:sp macro="" textlink="">
      <xdr:nvSpPr>
        <xdr:cNvPr id="316" name="n_2aveValue【公営住宅】&#10;一人当たり面積"/>
        <xdr:cNvSpPr txBox="1"/>
      </xdr:nvSpPr>
      <xdr:spPr>
        <a:xfrm>
          <a:off x="8515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127576</xdr:rowOff>
    </xdr:from>
    <xdr:ext cx="469744" cy="259045"/>
    <xdr:sp macro="" textlink="">
      <xdr:nvSpPr>
        <xdr:cNvPr id="317" name="n_1mainValue【公営住宅】&#10;一人当たり面積"/>
        <xdr:cNvSpPr txBox="1"/>
      </xdr:nvSpPr>
      <xdr:spPr>
        <a:xfrm>
          <a:off x="9391727" y="14872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127995</xdr:rowOff>
    </xdr:from>
    <xdr:ext cx="469744" cy="259045"/>
    <xdr:sp macro="" textlink="">
      <xdr:nvSpPr>
        <xdr:cNvPr id="318" name="n_2mainValue【公営住宅】&#10;一人当たり面積"/>
        <xdr:cNvSpPr txBox="1"/>
      </xdr:nvSpPr>
      <xdr:spPr>
        <a:xfrm>
          <a:off x="8515427" y="1487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7" name="正方形/長方形 3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8" name="正方形/長方形 32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9" name="正方形/長方形 32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0" name="正方形/長方形 32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1" name="正方形/長方形 33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2" name="正方形/長方形 33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3" name="正方形/長方形 33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4" name="正方形/長方形 33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5" name="正方形/長方形 33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6" name="正方形/長方形 33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7" name="正方形/長方形 33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8" name="正方形/長方形 33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9" name="正方形/長方形 33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0" name="正方形/長方形 33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1" name="正方形/長方形 34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2" name="正方形/長方形 34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3" name="テキスト ボックス 34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4" name="直線コネクタ 34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5" name="直線コネクタ 34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6" name="テキスト ボックス 34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7" name="直線コネクタ 34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8" name="テキスト ボックス 34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9" name="直線コネクタ 34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0" name="テキスト ボックス 34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1" name="直線コネクタ 35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2" name="テキスト ボックス 35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3" name="直線コネクタ 35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4" name="テキスト ボックス 35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5" name="直線コネクタ 35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6" name="テキスト ボックス 35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7" name="直線コネクタ 35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8" name="テキスト ボックス 35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60" name="直線コネクタ 359"/>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61"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62" name="直線コネクタ 361"/>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3"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4" name="直線コネクタ 36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365" name="【認定こども園・幼稚園・保育所】&#10;有形固定資産減価償却率平均値テキスト"/>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366" name="フローチャート: 判断 365"/>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131536</xdr:rowOff>
    </xdr:from>
    <xdr:to>
      <xdr:col>81</xdr:col>
      <xdr:colOff>101600</xdr:colOff>
      <xdr:row>37</xdr:row>
      <xdr:rowOff>61686</xdr:rowOff>
    </xdr:to>
    <xdr:sp macro="" textlink="">
      <xdr:nvSpPr>
        <xdr:cNvPr id="367" name="フローチャート: 判断 366"/>
        <xdr:cNvSpPr/>
      </xdr:nvSpPr>
      <xdr:spPr>
        <a:xfrm>
          <a:off x="15430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68" name="フローチャート: 判断 367"/>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9" name="テキスト ボックス 36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0" name="テキスト ボックス 36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1" name="テキスト ボックス 37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2" name="テキスト ボックス 37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3" name="テキスト ボックス 37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125004</xdr:rowOff>
    </xdr:from>
    <xdr:to>
      <xdr:col>85</xdr:col>
      <xdr:colOff>177800</xdr:colOff>
      <xdr:row>36</xdr:row>
      <xdr:rowOff>55154</xdr:rowOff>
    </xdr:to>
    <xdr:sp macro="" textlink="">
      <xdr:nvSpPr>
        <xdr:cNvPr id="374" name="楕円 373"/>
        <xdr:cNvSpPr/>
      </xdr:nvSpPr>
      <xdr:spPr>
        <a:xfrm>
          <a:off x="16268700" y="612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147881</xdr:rowOff>
    </xdr:from>
    <xdr:ext cx="405111" cy="259045"/>
    <xdr:sp macro="" textlink="">
      <xdr:nvSpPr>
        <xdr:cNvPr id="375" name="【認定こども園・幼稚園・保育所】&#10;有形固定資産減価償却率該当値テキスト"/>
        <xdr:cNvSpPr txBox="1"/>
      </xdr:nvSpPr>
      <xdr:spPr>
        <a:xfrm>
          <a:off x="16357600" y="597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146231</xdr:rowOff>
    </xdr:from>
    <xdr:to>
      <xdr:col>81</xdr:col>
      <xdr:colOff>101600</xdr:colOff>
      <xdr:row>36</xdr:row>
      <xdr:rowOff>76381</xdr:rowOff>
    </xdr:to>
    <xdr:sp macro="" textlink="">
      <xdr:nvSpPr>
        <xdr:cNvPr id="376" name="楕円 375"/>
        <xdr:cNvSpPr/>
      </xdr:nvSpPr>
      <xdr:spPr>
        <a:xfrm>
          <a:off x="15430500" y="614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4354</xdr:rowOff>
    </xdr:from>
    <xdr:to>
      <xdr:col>85</xdr:col>
      <xdr:colOff>127000</xdr:colOff>
      <xdr:row>36</xdr:row>
      <xdr:rowOff>25581</xdr:rowOff>
    </xdr:to>
    <xdr:cxnSp macro="">
      <xdr:nvCxnSpPr>
        <xdr:cNvPr id="377" name="直線コネクタ 376"/>
        <xdr:cNvCxnSpPr/>
      </xdr:nvCxnSpPr>
      <xdr:spPr>
        <a:xfrm flipV="1">
          <a:off x="15481300" y="6176554"/>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59690</xdr:rowOff>
    </xdr:from>
    <xdr:to>
      <xdr:col>76</xdr:col>
      <xdr:colOff>165100</xdr:colOff>
      <xdr:row>36</xdr:row>
      <xdr:rowOff>161290</xdr:rowOff>
    </xdr:to>
    <xdr:sp macro="" textlink="">
      <xdr:nvSpPr>
        <xdr:cNvPr id="378" name="楕円 377"/>
        <xdr:cNvSpPr/>
      </xdr:nvSpPr>
      <xdr:spPr>
        <a:xfrm>
          <a:off x="14541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25581</xdr:rowOff>
    </xdr:from>
    <xdr:to>
      <xdr:col>81</xdr:col>
      <xdr:colOff>50800</xdr:colOff>
      <xdr:row>36</xdr:row>
      <xdr:rowOff>110490</xdr:rowOff>
    </xdr:to>
    <xdr:cxnSp macro="">
      <xdr:nvCxnSpPr>
        <xdr:cNvPr id="379" name="直線コネクタ 378"/>
        <xdr:cNvCxnSpPr/>
      </xdr:nvCxnSpPr>
      <xdr:spPr>
        <a:xfrm flipV="1">
          <a:off x="14592300" y="6197781"/>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52813</xdr:rowOff>
    </xdr:from>
    <xdr:ext cx="405111" cy="259045"/>
    <xdr:sp macro="" textlink="">
      <xdr:nvSpPr>
        <xdr:cNvPr id="380" name="n_1aveValue【認定こども園・幼稚園・保育所】&#10;有形固定資産減価償却率"/>
        <xdr:cNvSpPr txBox="1"/>
      </xdr:nvSpPr>
      <xdr:spPr>
        <a:xfrm>
          <a:off x="152660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80571</xdr:rowOff>
    </xdr:from>
    <xdr:ext cx="405111" cy="259045"/>
    <xdr:sp macro="" textlink="">
      <xdr:nvSpPr>
        <xdr:cNvPr id="381" name="n_2aveValue【認定こども園・幼稚園・保育所】&#10;有形固定資産減価償却率"/>
        <xdr:cNvSpPr txBox="1"/>
      </xdr:nvSpPr>
      <xdr:spPr>
        <a:xfrm>
          <a:off x="14389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92908</xdr:rowOff>
    </xdr:from>
    <xdr:ext cx="405111" cy="259045"/>
    <xdr:sp macro="" textlink="">
      <xdr:nvSpPr>
        <xdr:cNvPr id="382" name="n_1mainValue【認定こども園・幼稚園・保育所】&#10;有形固定資産減価償却率"/>
        <xdr:cNvSpPr txBox="1"/>
      </xdr:nvSpPr>
      <xdr:spPr>
        <a:xfrm>
          <a:off x="15266044" y="592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6367</xdr:rowOff>
    </xdr:from>
    <xdr:ext cx="405111" cy="259045"/>
    <xdr:sp macro="" textlink="">
      <xdr:nvSpPr>
        <xdr:cNvPr id="383" name="n_2mainValue【認定こども園・幼稚園・保育所】&#10;有形固定資産減価償却率"/>
        <xdr:cNvSpPr txBox="1"/>
      </xdr:nvSpPr>
      <xdr:spPr>
        <a:xfrm>
          <a:off x="143897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4" name="正方形/長方形 38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5" name="正方形/長方形 38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6" name="正方形/長方形 38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7" name="正方形/長方形 38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8" name="正方形/長方形 38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9" name="正方形/長方形 38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0" name="正方形/長方形 38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1" name="正方形/長方形 39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2" name="テキスト ボックス 39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3" name="直線コネクタ 39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4" name="直線コネクタ 39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5" name="テキスト ボックス 39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6" name="直線コネクタ 39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7" name="テキスト ボックス 39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8" name="直線コネクタ 39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9" name="テキスト ボックス 39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0" name="直線コネクタ 39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1" name="テキスト ボックス 40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2" name="直線コネクタ 40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3" name="テキスト ボックス 40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4" name="直線コネクタ 40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5" name="テキスト ボックス 40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142240</xdr:rowOff>
    </xdr:to>
    <xdr:cxnSp macro="">
      <xdr:nvCxnSpPr>
        <xdr:cNvPr id="407" name="直線コネクタ 406"/>
        <xdr:cNvCxnSpPr/>
      </xdr:nvCxnSpPr>
      <xdr:spPr>
        <a:xfrm flipV="1">
          <a:off x="22160864" y="575945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146067</xdr:rowOff>
    </xdr:from>
    <xdr:ext cx="469744" cy="259045"/>
    <xdr:sp macro="" textlink="">
      <xdr:nvSpPr>
        <xdr:cNvPr id="408" name="【認定こども園・幼稚園・保育所】&#10;一人当たり面積最小値テキスト"/>
        <xdr:cNvSpPr txBox="1"/>
      </xdr:nvSpPr>
      <xdr:spPr>
        <a:xfrm>
          <a:off x="22199600" y="717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409" name="直線コネクタ 408"/>
        <xdr:cNvCxnSpPr/>
      </xdr:nvCxnSpPr>
      <xdr:spPr>
        <a:xfrm>
          <a:off x="22072600" y="717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410" name="【認定こども園・幼稚園・保育所】&#10;一人当たり面積最大値テキスト"/>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411" name="直線コネクタ 410"/>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170197</xdr:rowOff>
    </xdr:from>
    <xdr:ext cx="469744" cy="259045"/>
    <xdr:sp macro="" textlink="">
      <xdr:nvSpPr>
        <xdr:cNvPr id="412" name="【認定こども園・幼稚園・保育所】&#10;一人当たり面積平均値テキスト"/>
        <xdr:cNvSpPr txBox="1"/>
      </xdr:nvSpPr>
      <xdr:spPr>
        <a:xfrm>
          <a:off x="22199600" y="651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413" name="フローチャート: 判断 412"/>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414" name="フローチャート: 判断 413"/>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22860</xdr:rowOff>
    </xdr:from>
    <xdr:to>
      <xdr:col>107</xdr:col>
      <xdr:colOff>101600</xdr:colOff>
      <xdr:row>39</xdr:row>
      <xdr:rowOff>124460</xdr:rowOff>
    </xdr:to>
    <xdr:sp macro="" textlink="">
      <xdr:nvSpPr>
        <xdr:cNvPr id="415" name="フローチャート: 判断 414"/>
        <xdr:cNvSpPr/>
      </xdr:nvSpPr>
      <xdr:spPr>
        <a:xfrm>
          <a:off x="20383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6" name="テキスト ボックス 41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7" name="テキスト ボックス 41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8" name="テキスト ボックス 41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9" name="テキスト ボックス 41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0" name="テキスト ボックス 41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39370</xdr:rowOff>
    </xdr:from>
    <xdr:to>
      <xdr:col>116</xdr:col>
      <xdr:colOff>114300</xdr:colOff>
      <xdr:row>39</xdr:row>
      <xdr:rowOff>140970</xdr:rowOff>
    </xdr:to>
    <xdr:sp macro="" textlink="">
      <xdr:nvSpPr>
        <xdr:cNvPr id="421" name="楕円 420"/>
        <xdr:cNvSpPr/>
      </xdr:nvSpPr>
      <xdr:spPr>
        <a:xfrm>
          <a:off x="22110700" y="672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17797</xdr:rowOff>
    </xdr:from>
    <xdr:ext cx="469744" cy="259045"/>
    <xdr:sp macro="" textlink="">
      <xdr:nvSpPr>
        <xdr:cNvPr id="422" name="【認定こども園・幼稚園・保育所】&#10;一人当たり面積該当値テキスト"/>
        <xdr:cNvSpPr txBox="1"/>
      </xdr:nvSpPr>
      <xdr:spPr>
        <a:xfrm>
          <a:off x="22199600" y="670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50800</xdr:rowOff>
    </xdr:from>
    <xdr:to>
      <xdr:col>112</xdr:col>
      <xdr:colOff>38100</xdr:colOff>
      <xdr:row>39</xdr:row>
      <xdr:rowOff>152400</xdr:rowOff>
    </xdr:to>
    <xdr:sp macro="" textlink="">
      <xdr:nvSpPr>
        <xdr:cNvPr id="423" name="楕円 422"/>
        <xdr:cNvSpPr/>
      </xdr:nvSpPr>
      <xdr:spPr>
        <a:xfrm>
          <a:off x="21272500" y="673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90170</xdr:rowOff>
    </xdr:from>
    <xdr:to>
      <xdr:col>116</xdr:col>
      <xdr:colOff>63500</xdr:colOff>
      <xdr:row>39</xdr:row>
      <xdr:rowOff>101600</xdr:rowOff>
    </xdr:to>
    <xdr:cxnSp macro="">
      <xdr:nvCxnSpPr>
        <xdr:cNvPr id="424" name="直線コネクタ 423"/>
        <xdr:cNvCxnSpPr/>
      </xdr:nvCxnSpPr>
      <xdr:spPr>
        <a:xfrm flipV="1">
          <a:off x="21323300" y="67767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57150</xdr:rowOff>
    </xdr:from>
    <xdr:to>
      <xdr:col>107</xdr:col>
      <xdr:colOff>101600</xdr:colOff>
      <xdr:row>39</xdr:row>
      <xdr:rowOff>158750</xdr:rowOff>
    </xdr:to>
    <xdr:sp macro="" textlink="">
      <xdr:nvSpPr>
        <xdr:cNvPr id="425" name="楕円 424"/>
        <xdr:cNvSpPr/>
      </xdr:nvSpPr>
      <xdr:spPr>
        <a:xfrm>
          <a:off x="203835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101600</xdr:rowOff>
    </xdr:from>
    <xdr:to>
      <xdr:col>111</xdr:col>
      <xdr:colOff>177800</xdr:colOff>
      <xdr:row>39</xdr:row>
      <xdr:rowOff>107950</xdr:rowOff>
    </xdr:to>
    <xdr:cxnSp macro="">
      <xdr:nvCxnSpPr>
        <xdr:cNvPr id="426" name="直線コネクタ 425"/>
        <xdr:cNvCxnSpPr/>
      </xdr:nvCxnSpPr>
      <xdr:spPr>
        <a:xfrm flipV="1">
          <a:off x="20434300" y="678815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128287</xdr:rowOff>
    </xdr:from>
    <xdr:ext cx="469744" cy="259045"/>
    <xdr:sp macro="" textlink="">
      <xdr:nvSpPr>
        <xdr:cNvPr id="427" name="n_1aveValue【認定こども園・幼稚園・保育所】&#10;一人当たり面積"/>
        <xdr:cNvSpPr txBox="1"/>
      </xdr:nvSpPr>
      <xdr:spPr>
        <a:xfrm>
          <a:off x="210757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140987</xdr:rowOff>
    </xdr:from>
    <xdr:ext cx="469744" cy="259045"/>
    <xdr:sp macro="" textlink="">
      <xdr:nvSpPr>
        <xdr:cNvPr id="428" name="n_2aveValue【認定こども園・幼稚園・保育所】&#10;一人当たり面積"/>
        <xdr:cNvSpPr txBox="1"/>
      </xdr:nvSpPr>
      <xdr:spPr>
        <a:xfrm>
          <a:off x="20199427" y="648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143527</xdr:rowOff>
    </xdr:from>
    <xdr:ext cx="469744" cy="259045"/>
    <xdr:sp macro="" textlink="">
      <xdr:nvSpPr>
        <xdr:cNvPr id="429" name="n_1mainValue【認定こども園・幼稚園・保育所】&#10;一人当たり面積"/>
        <xdr:cNvSpPr txBox="1"/>
      </xdr:nvSpPr>
      <xdr:spPr>
        <a:xfrm>
          <a:off x="21075727" y="683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149877</xdr:rowOff>
    </xdr:from>
    <xdr:ext cx="469744" cy="259045"/>
    <xdr:sp macro="" textlink="">
      <xdr:nvSpPr>
        <xdr:cNvPr id="430" name="n_2mainValue【認定こども園・幼稚園・保育所】&#10;一人当たり面積"/>
        <xdr:cNvSpPr txBox="1"/>
      </xdr:nvSpPr>
      <xdr:spPr>
        <a:xfrm>
          <a:off x="20199427"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1" name="正方形/長方形 43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2" name="正方形/長方形 43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3" name="正方形/長方形 43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4" name="正方形/長方形 43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5" name="正方形/長方形 43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6" name="正方形/長方形 43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7" name="正方形/長方形 43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8" name="正方形/長方形 43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9" name="テキスト ボックス 43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0" name="直線コネクタ 43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41" name="テキスト ボックス 44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2" name="直線コネクタ 44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3" name="テキスト ボックス 44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4" name="直線コネクタ 44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5" name="テキスト ボックス 44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6" name="直線コネクタ 44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7" name="テキスト ボックス 44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8" name="直線コネクタ 44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9" name="テキスト ボックス 44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0" name="直線コネクタ 44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51" name="テキスト ボックス 45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2" name="直線コネクタ 45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3" name="テキスト ボックス 45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455" name="直線コネクタ 454"/>
        <xdr:cNvCxnSpPr/>
      </xdr:nvCxnSpPr>
      <xdr:spPr>
        <a:xfrm flipV="1">
          <a:off x="16318864"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456" name="【学校施設】&#10;有形固定資産減価償却率最小値テキスト"/>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457" name="直線コネクタ 456"/>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58" name="【学校施設】&#10;有形固定資産減価償却率最大値テキスト"/>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59" name="直線コネクタ 458"/>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460" name="【学校施設】&#10;有形固定資産減価償却率平均値テキスト"/>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61" name="フローチャート: 判断 460"/>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62" name="フローチャート: 判断 461"/>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63" name="フローチャート: 判断 462"/>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4" name="テキスト ボックス 4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5" name="テキスト ボックス 4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6" name="テキスト ボックス 4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7" name="テキスト ボックス 4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8" name="テキスト ボックス 4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97790</xdr:rowOff>
    </xdr:from>
    <xdr:to>
      <xdr:col>85</xdr:col>
      <xdr:colOff>177800</xdr:colOff>
      <xdr:row>64</xdr:row>
      <xdr:rowOff>27940</xdr:rowOff>
    </xdr:to>
    <xdr:sp macro="" textlink="">
      <xdr:nvSpPr>
        <xdr:cNvPr id="469" name="楕円 468"/>
        <xdr:cNvSpPr/>
      </xdr:nvSpPr>
      <xdr:spPr>
        <a:xfrm>
          <a:off x="162687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76217</xdr:rowOff>
    </xdr:from>
    <xdr:ext cx="405111" cy="259045"/>
    <xdr:sp macro="" textlink="">
      <xdr:nvSpPr>
        <xdr:cNvPr id="470" name="【学校施設】&#10;有形固定資産減価償却率該当値テキスト"/>
        <xdr:cNvSpPr txBox="1"/>
      </xdr:nvSpPr>
      <xdr:spPr>
        <a:xfrm>
          <a:off x="16357600" y="1087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141605</xdr:rowOff>
    </xdr:from>
    <xdr:to>
      <xdr:col>81</xdr:col>
      <xdr:colOff>101600</xdr:colOff>
      <xdr:row>64</xdr:row>
      <xdr:rowOff>71755</xdr:rowOff>
    </xdr:to>
    <xdr:sp macro="" textlink="">
      <xdr:nvSpPr>
        <xdr:cNvPr id="471" name="楕円 470"/>
        <xdr:cNvSpPr/>
      </xdr:nvSpPr>
      <xdr:spPr>
        <a:xfrm>
          <a:off x="15430500" y="1094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148590</xdr:rowOff>
    </xdr:from>
    <xdr:to>
      <xdr:col>85</xdr:col>
      <xdr:colOff>127000</xdr:colOff>
      <xdr:row>64</xdr:row>
      <xdr:rowOff>20955</xdr:rowOff>
    </xdr:to>
    <xdr:cxnSp macro="">
      <xdr:nvCxnSpPr>
        <xdr:cNvPr id="472" name="直線コネクタ 471"/>
        <xdr:cNvCxnSpPr/>
      </xdr:nvCxnSpPr>
      <xdr:spPr>
        <a:xfrm flipV="1">
          <a:off x="15481300" y="1094994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64</xdr:row>
      <xdr:rowOff>55880</xdr:rowOff>
    </xdr:from>
    <xdr:to>
      <xdr:col>76</xdr:col>
      <xdr:colOff>165100</xdr:colOff>
      <xdr:row>64</xdr:row>
      <xdr:rowOff>157480</xdr:rowOff>
    </xdr:to>
    <xdr:sp macro="" textlink="">
      <xdr:nvSpPr>
        <xdr:cNvPr id="473" name="楕円 472"/>
        <xdr:cNvSpPr/>
      </xdr:nvSpPr>
      <xdr:spPr>
        <a:xfrm>
          <a:off x="14541500" y="1102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20955</xdr:rowOff>
    </xdr:from>
    <xdr:to>
      <xdr:col>81</xdr:col>
      <xdr:colOff>50800</xdr:colOff>
      <xdr:row>64</xdr:row>
      <xdr:rowOff>106680</xdr:rowOff>
    </xdr:to>
    <xdr:cxnSp macro="">
      <xdr:nvCxnSpPr>
        <xdr:cNvPr id="474" name="直線コネクタ 473"/>
        <xdr:cNvCxnSpPr/>
      </xdr:nvCxnSpPr>
      <xdr:spPr>
        <a:xfrm flipV="1">
          <a:off x="14592300" y="1099375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126382</xdr:rowOff>
    </xdr:from>
    <xdr:ext cx="405111" cy="259045"/>
    <xdr:sp macro="" textlink="">
      <xdr:nvSpPr>
        <xdr:cNvPr id="475" name="n_1aveValue【学校施設】&#10;有形固定資産減価償却率"/>
        <xdr:cNvSpPr txBox="1"/>
      </xdr:nvSpPr>
      <xdr:spPr>
        <a:xfrm>
          <a:off x="15266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137812</xdr:rowOff>
    </xdr:from>
    <xdr:ext cx="405111" cy="259045"/>
    <xdr:sp macro="" textlink="">
      <xdr:nvSpPr>
        <xdr:cNvPr id="476" name="n_2aveValue【学校施設】&#10;有形固定資産減価償却率"/>
        <xdr:cNvSpPr txBox="1"/>
      </xdr:nvSpPr>
      <xdr:spPr>
        <a:xfrm>
          <a:off x="14389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62882</xdr:rowOff>
    </xdr:from>
    <xdr:ext cx="405111" cy="259045"/>
    <xdr:sp macro="" textlink="">
      <xdr:nvSpPr>
        <xdr:cNvPr id="477" name="n_1mainValue【学校施設】&#10;有形固定資産減価償却率"/>
        <xdr:cNvSpPr txBox="1"/>
      </xdr:nvSpPr>
      <xdr:spPr>
        <a:xfrm>
          <a:off x="15266044" y="1103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148607</xdr:rowOff>
    </xdr:from>
    <xdr:ext cx="405111" cy="259045"/>
    <xdr:sp macro="" textlink="">
      <xdr:nvSpPr>
        <xdr:cNvPr id="478" name="n_2mainValue【学校施設】&#10;有形固定資産減価償却率"/>
        <xdr:cNvSpPr txBox="1"/>
      </xdr:nvSpPr>
      <xdr:spPr>
        <a:xfrm>
          <a:off x="14389744" y="1112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9" name="正方形/長方形 47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0" name="正方形/長方形 47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1" name="正方形/長方形 48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2" name="正方形/長方形 48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3" name="正方形/長方形 48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4" name="正方形/長方形 48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5" name="正方形/長方形 48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6" name="正方形/長方形 48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7" name="テキスト ボックス 48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8" name="直線コネクタ 48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9" name="直線コネクタ 48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0" name="テキスト ボックス 48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91" name="直線コネクタ 49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2" name="テキスト ボックス 49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3" name="直線コネクタ 49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94" name="テキスト ボックス 493"/>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5" name="直線コネクタ 49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96" name="テキスト ボックス 495"/>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7" name="直線コネクタ 49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98" name="テキスト ボックス 497"/>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9" name="直線コネクタ 49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00" name="テキスト ボックス 49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502" name="直線コネクタ 501"/>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503" name="【学校施設】&#10;一人当たり面積最小値テキスト"/>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504" name="直線コネクタ 503"/>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505" name="【学校施設】&#10;一人当たり面積最大値テキスト"/>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506" name="直線コネクタ 505"/>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96055</xdr:rowOff>
    </xdr:from>
    <xdr:ext cx="469744" cy="259045"/>
    <xdr:sp macro="" textlink="">
      <xdr:nvSpPr>
        <xdr:cNvPr id="507" name="【学校施設】&#10;一人当たり面積平均値テキスト"/>
        <xdr:cNvSpPr txBox="1"/>
      </xdr:nvSpPr>
      <xdr:spPr>
        <a:xfrm>
          <a:off x="22199600" y="10554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508" name="フローチャート: 判断 507"/>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509" name="フローチャート: 判断 508"/>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81026</xdr:rowOff>
    </xdr:from>
    <xdr:to>
      <xdr:col>107</xdr:col>
      <xdr:colOff>101600</xdr:colOff>
      <xdr:row>63</xdr:row>
      <xdr:rowOff>11176</xdr:rowOff>
    </xdr:to>
    <xdr:sp macro="" textlink="">
      <xdr:nvSpPr>
        <xdr:cNvPr id="510" name="フローチャート: 判断 509"/>
        <xdr:cNvSpPr/>
      </xdr:nvSpPr>
      <xdr:spPr>
        <a:xfrm>
          <a:off x="20383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1" name="テキスト ボックス 51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2" name="テキスト ボックス 51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3" name="テキスト ボックス 51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4" name="テキスト ボックス 51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5" name="テキスト ボックス 51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46507</xdr:rowOff>
    </xdr:from>
    <xdr:to>
      <xdr:col>116</xdr:col>
      <xdr:colOff>114300</xdr:colOff>
      <xdr:row>63</xdr:row>
      <xdr:rowOff>148107</xdr:rowOff>
    </xdr:to>
    <xdr:sp macro="" textlink="">
      <xdr:nvSpPr>
        <xdr:cNvPr id="516" name="楕円 515"/>
        <xdr:cNvSpPr/>
      </xdr:nvSpPr>
      <xdr:spPr>
        <a:xfrm>
          <a:off x="22110700" y="108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132884</xdr:rowOff>
    </xdr:from>
    <xdr:ext cx="469744" cy="259045"/>
    <xdr:sp macro="" textlink="">
      <xdr:nvSpPr>
        <xdr:cNvPr id="517" name="【学校施設】&#10;一人当たり面積該当値テキスト"/>
        <xdr:cNvSpPr txBox="1"/>
      </xdr:nvSpPr>
      <xdr:spPr>
        <a:xfrm>
          <a:off x="22199600" y="1076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50317</xdr:rowOff>
    </xdr:from>
    <xdr:to>
      <xdr:col>112</xdr:col>
      <xdr:colOff>38100</xdr:colOff>
      <xdr:row>63</xdr:row>
      <xdr:rowOff>151917</xdr:rowOff>
    </xdr:to>
    <xdr:sp macro="" textlink="">
      <xdr:nvSpPr>
        <xdr:cNvPr id="518" name="楕円 517"/>
        <xdr:cNvSpPr/>
      </xdr:nvSpPr>
      <xdr:spPr>
        <a:xfrm>
          <a:off x="21272500" y="1085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97307</xdr:rowOff>
    </xdr:from>
    <xdr:to>
      <xdr:col>116</xdr:col>
      <xdr:colOff>63500</xdr:colOff>
      <xdr:row>63</xdr:row>
      <xdr:rowOff>101117</xdr:rowOff>
    </xdr:to>
    <xdr:cxnSp macro="">
      <xdr:nvCxnSpPr>
        <xdr:cNvPr id="519" name="直線コネクタ 518"/>
        <xdr:cNvCxnSpPr/>
      </xdr:nvCxnSpPr>
      <xdr:spPr>
        <a:xfrm flipV="1">
          <a:off x="21323300" y="10898657"/>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52375</xdr:rowOff>
    </xdr:from>
    <xdr:to>
      <xdr:col>107</xdr:col>
      <xdr:colOff>101600</xdr:colOff>
      <xdr:row>63</xdr:row>
      <xdr:rowOff>153975</xdr:rowOff>
    </xdr:to>
    <xdr:sp macro="" textlink="">
      <xdr:nvSpPr>
        <xdr:cNvPr id="520" name="楕円 519"/>
        <xdr:cNvSpPr/>
      </xdr:nvSpPr>
      <xdr:spPr>
        <a:xfrm>
          <a:off x="20383500" y="1085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101117</xdr:rowOff>
    </xdr:from>
    <xdr:to>
      <xdr:col>111</xdr:col>
      <xdr:colOff>177800</xdr:colOff>
      <xdr:row>63</xdr:row>
      <xdr:rowOff>103175</xdr:rowOff>
    </xdr:to>
    <xdr:cxnSp macro="">
      <xdr:nvCxnSpPr>
        <xdr:cNvPr id="521" name="直線コネクタ 520"/>
        <xdr:cNvCxnSpPr/>
      </xdr:nvCxnSpPr>
      <xdr:spPr>
        <a:xfrm flipV="1">
          <a:off x="20434300" y="10902467"/>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163263</xdr:rowOff>
    </xdr:from>
    <xdr:ext cx="469744" cy="259045"/>
    <xdr:sp macro="" textlink="">
      <xdr:nvSpPr>
        <xdr:cNvPr id="522" name="n_1aveValue【学校施設】&#10;一人当たり面積"/>
        <xdr:cNvSpPr txBox="1"/>
      </xdr:nvSpPr>
      <xdr:spPr>
        <a:xfrm>
          <a:off x="21075727" y="1045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27703</xdr:rowOff>
    </xdr:from>
    <xdr:ext cx="469744" cy="259045"/>
    <xdr:sp macro="" textlink="">
      <xdr:nvSpPr>
        <xdr:cNvPr id="523" name="n_2aveValue【学校施設】&#10;一人当たり面積"/>
        <xdr:cNvSpPr txBox="1"/>
      </xdr:nvSpPr>
      <xdr:spPr>
        <a:xfrm>
          <a:off x="201994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143044</xdr:rowOff>
    </xdr:from>
    <xdr:ext cx="469744" cy="259045"/>
    <xdr:sp macro="" textlink="">
      <xdr:nvSpPr>
        <xdr:cNvPr id="524" name="n_1mainValue【学校施設】&#10;一人当たり面積"/>
        <xdr:cNvSpPr txBox="1"/>
      </xdr:nvSpPr>
      <xdr:spPr>
        <a:xfrm>
          <a:off x="21075727" y="10944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145102</xdr:rowOff>
    </xdr:from>
    <xdr:ext cx="469744" cy="259045"/>
    <xdr:sp macro="" textlink="">
      <xdr:nvSpPr>
        <xdr:cNvPr id="525" name="n_2mainValue【学校施設】&#10;一人当たり面積"/>
        <xdr:cNvSpPr txBox="1"/>
      </xdr:nvSpPr>
      <xdr:spPr>
        <a:xfrm>
          <a:off x="20199427" y="10946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4" name="テキスト ボックス 5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6" name="テキスト ボックス 53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7" name="直線コネクタ 5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8" name="テキスト ボックス 53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9" name="直線コネクタ 5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0" name="テキスト ボックス 5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1" name="直線コネクタ 5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2" name="テキスト ボックス 5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3" name="直線コネクタ 5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4" name="テキスト ボックス 5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5" name="直線コネクタ 5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6" name="テキスト ボックス 54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7" name="直線コネクタ 5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8" name="テキスト ボックス 54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106680</xdr:rowOff>
    </xdr:to>
    <xdr:cxnSp macro="">
      <xdr:nvCxnSpPr>
        <xdr:cNvPr id="550" name="直線コネクタ 549"/>
        <xdr:cNvCxnSpPr/>
      </xdr:nvCxnSpPr>
      <xdr:spPr>
        <a:xfrm flipV="1">
          <a:off x="16318864" y="1333500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110507</xdr:rowOff>
    </xdr:from>
    <xdr:ext cx="405111" cy="259045"/>
    <xdr:sp macro="" textlink="">
      <xdr:nvSpPr>
        <xdr:cNvPr id="551" name="【児童館】&#10;有形固定資産減価償却率最小値テキスト"/>
        <xdr:cNvSpPr txBox="1"/>
      </xdr:nvSpPr>
      <xdr:spPr>
        <a:xfrm>
          <a:off x="16357600" y="1468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106680</xdr:rowOff>
    </xdr:from>
    <xdr:to>
      <xdr:col>86</xdr:col>
      <xdr:colOff>25400</xdr:colOff>
      <xdr:row>85</xdr:row>
      <xdr:rowOff>106680</xdr:rowOff>
    </xdr:to>
    <xdr:cxnSp macro="">
      <xdr:nvCxnSpPr>
        <xdr:cNvPr id="552" name="直線コネクタ 551"/>
        <xdr:cNvCxnSpPr/>
      </xdr:nvCxnSpPr>
      <xdr:spPr>
        <a:xfrm>
          <a:off x="16230600" y="1467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53"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4" name="直線コネクタ 553"/>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57802</xdr:rowOff>
    </xdr:from>
    <xdr:ext cx="405111" cy="259045"/>
    <xdr:sp macro="" textlink="">
      <xdr:nvSpPr>
        <xdr:cNvPr id="555" name="【児童館】&#10;有形固定資産減価償却率平均値テキスト"/>
        <xdr:cNvSpPr txBox="1"/>
      </xdr:nvSpPr>
      <xdr:spPr>
        <a:xfrm>
          <a:off x="16357600" y="13773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34925</xdr:rowOff>
    </xdr:from>
    <xdr:to>
      <xdr:col>85</xdr:col>
      <xdr:colOff>177800</xdr:colOff>
      <xdr:row>81</xdr:row>
      <xdr:rowOff>136525</xdr:rowOff>
    </xdr:to>
    <xdr:sp macro="" textlink="">
      <xdr:nvSpPr>
        <xdr:cNvPr id="556" name="フローチャート: 判断 555"/>
        <xdr:cNvSpPr/>
      </xdr:nvSpPr>
      <xdr:spPr>
        <a:xfrm>
          <a:off x="16268700" y="1392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29211</xdr:rowOff>
    </xdr:from>
    <xdr:to>
      <xdr:col>81</xdr:col>
      <xdr:colOff>101600</xdr:colOff>
      <xdr:row>82</xdr:row>
      <xdr:rowOff>130811</xdr:rowOff>
    </xdr:to>
    <xdr:sp macro="" textlink="">
      <xdr:nvSpPr>
        <xdr:cNvPr id="557" name="フローチャート: 判断 556"/>
        <xdr:cNvSpPr/>
      </xdr:nvSpPr>
      <xdr:spPr>
        <a:xfrm>
          <a:off x="15430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80645</xdr:rowOff>
    </xdr:from>
    <xdr:to>
      <xdr:col>76</xdr:col>
      <xdr:colOff>165100</xdr:colOff>
      <xdr:row>82</xdr:row>
      <xdr:rowOff>10795</xdr:rowOff>
    </xdr:to>
    <xdr:sp macro="" textlink="">
      <xdr:nvSpPr>
        <xdr:cNvPr id="558" name="フローチャート: 判断 557"/>
        <xdr:cNvSpPr/>
      </xdr:nvSpPr>
      <xdr:spPr>
        <a:xfrm>
          <a:off x="14541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9" name="テキスト ボックス 5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0" name="テキスト ボックス 5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1" name="テキスト ボックス 5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2" name="テキスト ボックス 5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3" name="テキスト ボックス 5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130175</xdr:rowOff>
    </xdr:from>
    <xdr:to>
      <xdr:col>85</xdr:col>
      <xdr:colOff>177800</xdr:colOff>
      <xdr:row>82</xdr:row>
      <xdr:rowOff>60325</xdr:rowOff>
    </xdr:to>
    <xdr:sp macro="" textlink="">
      <xdr:nvSpPr>
        <xdr:cNvPr id="564" name="楕円 563"/>
        <xdr:cNvSpPr/>
      </xdr:nvSpPr>
      <xdr:spPr>
        <a:xfrm>
          <a:off x="16268700" y="1401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108602</xdr:rowOff>
    </xdr:from>
    <xdr:ext cx="405111" cy="259045"/>
    <xdr:sp macro="" textlink="">
      <xdr:nvSpPr>
        <xdr:cNvPr id="565" name="【児童館】&#10;有形固定資産減価償却率該当値テキスト"/>
        <xdr:cNvSpPr txBox="1"/>
      </xdr:nvSpPr>
      <xdr:spPr>
        <a:xfrm>
          <a:off x="16357600" y="1399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154939</xdr:rowOff>
    </xdr:from>
    <xdr:to>
      <xdr:col>81</xdr:col>
      <xdr:colOff>101600</xdr:colOff>
      <xdr:row>82</xdr:row>
      <xdr:rowOff>85089</xdr:rowOff>
    </xdr:to>
    <xdr:sp macro="" textlink="">
      <xdr:nvSpPr>
        <xdr:cNvPr id="566" name="楕円 565"/>
        <xdr:cNvSpPr/>
      </xdr:nvSpPr>
      <xdr:spPr>
        <a:xfrm>
          <a:off x="154305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9525</xdr:rowOff>
    </xdr:from>
    <xdr:to>
      <xdr:col>85</xdr:col>
      <xdr:colOff>127000</xdr:colOff>
      <xdr:row>82</xdr:row>
      <xdr:rowOff>34289</xdr:rowOff>
    </xdr:to>
    <xdr:cxnSp macro="">
      <xdr:nvCxnSpPr>
        <xdr:cNvPr id="567" name="直線コネクタ 566"/>
        <xdr:cNvCxnSpPr/>
      </xdr:nvCxnSpPr>
      <xdr:spPr>
        <a:xfrm flipV="1">
          <a:off x="15481300" y="14068425"/>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17780</xdr:rowOff>
    </xdr:from>
    <xdr:to>
      <xdr:col>76</xdr:col>
      <xdr:colOff>165100</xdr:colOff>
      <xdr:row>82</xdr:row>
      <xdr:rowOff>119380</xdr:rowOff>
    </xdr:to>
    <xdr:sp macro="" textlink="">
      <xdr:nvSpPr>
        <xdr:cNvPr id="568" name="楕円 567"/>
        <xdr:cNvSpPr/>
      </xdr:nvSpPr>
      <xdr:spPr>
        <a:xfrm>
          <a:off x="14541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34289</xdr:rowOff>
    </xdr:from>
    <xdr:to>
      <xdr:col>81</xdr:col>
      <xdr:colOff>50800</xdr:colOff>
      <xdr:row>82</xdr:row>
      <xdr:rowOff>68580</xdr:rowOff>
    </xdr:to>
    <xdr:cxnSp macro="">
      <xdr:nvCxnSpPr>
        <xdr:cNvPr id="569" name="直線コネクタ 568"/>
        <xdr:cNvCxnSpPr/>
      </xdr:nvCxnSpPr>
      <xdr:spPr>
        <a:xfrm flipV="1">
          <a:off x="14592300" y="140931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121938</xdr:rowOff>
    </xdr:from>
    <xdr:ext cx="405111" cy="259045"/>
    <xdr:sp macro="" textlink="">
      <xdr:nvSpPr>
        <xdr:cNvPr id="570" name="n_1aveValue【児童館】&#10;有形固定資産減価償却率"/>
        <xdr:cNvSpPr txBox="1"/>
      </xdr:nvSpPr>
      <xdr:spPr>
        <a:xfrm>
          <a:off x="152660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27322</xdr:rowOff>
    </xdr:from>
    <xdr:ext cx="405111" cy="259045"/>
    <xdr:sp macro="" textlink="">
      <xdr:nvSpPr>
        <xdr:cNvPr id="571" name="n_2aveValue【児童館】&#10;有形固定資産減価償却率"/>
        <xdr:cNvSpPr txBox="1"/>
      </xdr:nvSpPr>
      <xdr:spPr>
        <a:xfrm>
          <a:off x="14389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101616</xdr:rowOff>
    </xdr:from>
    <xdr:ext cx="405111" cy="259045"/>
    <xdr:sp macro="" textlink="">
      <xdr:nvSpPr>
        <xdr:cNvPr id="572" name="n_1mainValue【児童館】&#10;有形固定資産減価償却率"/>
        <xdr:cNvSpPr txBox="1"/>
      </xdr:nvSpPr>
      <xdr:spPr>
        <a:xfrm>
          <a:off x="15266044" y="1381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110507</xdr:rowOff>
    </xdr:from>
    <xdr:ext cx="405111" cy="259045"/>
    <xdr:sp macro="" textlink="">
      <xdr:nvSpPr>
        <xdr:cNvPr id="573" name="n_2mainValue【児童館】&#10;有形固定資産減価償却率"/>
        <xdr:cNvSpPr txBox="1"/>
      </xdr:nvSpPr>
      <xdr:spPr>
        <a:xfrm>
          <a:off x="14389744" y="1416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4" name="正方形/長方形 5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5" name="正方形/長方形 57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6" name="正方形/長方形 57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7" name="正方形/長方形 57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8" name="正方形/長方形 57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9" name="正方形/長方形 57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0" name="正方形/長方形 57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1" name="正方形/長方形 58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2" name="テキスト ボックス 58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3" name="直線コネクタ 58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4" name="直線コネクタ 58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5" name="テキスト ボックス 58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6" name="直線コネクタ 58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7" name="テキスト ボックス 58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8" name="直線コネクタ 58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9" name="テキスト ボックス 58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0" name="直線コネクタ 58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1" name="テキスト ボックス 59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2" name="直線コネクタ 59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3" name="テキスト ボックス 59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4" name="直線コネクタ 5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5" name="テキスト ボックス 5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140970</xdr:rowOff>
    </xdr:from>
    <xdr:to>
      <xdr:col>116</xdr:col>
      <xdr:colOff>62864</xdr:colOff>
      <xdr:row>85</xdr:row>
      <xdr:rowOff>133350</xdr:rowOff>
    </xdr:to>
    <xdr:cxnSp macro="">
      <xdr:nvCxnSpPr>
        <xdr:cNvPr id="597" name="直線コネクタ 596"/>
        <xdr:cNvCxnSpPr/>
      </xdr:nvCxnSpPr>
      <xdr:spPr>
        <a:xfrm flipV="1">
          <a:off x="22160864" y="1351407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137177</xdr:rowOff>
    </xdr:from>
    <xdr:ext cx="469744" cy="259045"/>
    <xdr:sp macro="" textlink="">
      <xdr:nvSpPr>
        <xdr:cNvPr id="598" name="【児童館】&#10;一人当たり面積最小値テキスト"/>
        <xdr:cNvSpPr txBox="1"/>
      </xdr:nvSpPr>
      <xdr:spPr>
        <a:xfrm>
          <a:off x="221996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133350</xdr:rowOff>
    </xdr:from>
    <xdr:to>
      <xdr:col>116</xdr:col>
      <xdr:colOff>152400</xdr:colOff>
      <xdr:row>85</xdr:row>
      <xdr:rowOff>133350</xdr:rowOff>
    </xdr:to>
    <xdr:cxnSp macro="">
      <xdr:nvCxnSpPr>
        <xdr:cNvPr id="599" name="直線コネクタ 598"/>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87647</xdr:rowOff>
    </xdr:from>
    <xdr:ext cx="469744" cy="259045"/>
    <xdr:sp macro="" textlink="">
      <xdr:nvSpPr>
        <xdr:cNvPr id="600" name="【児童館】&#10;一人当たり面積最大値テキスト"/>
        <xdr:cNvSpPr txBox="1"/>
      </xdr:nvSpPr>
      <xdr:spPr>
        <a:xfrm>
          <a:off x="22199600" y="1328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140970</xdr:rowOff>
    </xdr:from>
    <xdr:to>
      <xdr:col>116</xdr:col>
      <xdr:colOff>152400</xdr:colOff>
      <xdr:row>78</xdr:row>
      <xdr:rowOff>140970</xdr:rowOff>
    </xdr:to>
    <xdr:cxnSp macro="">
      <xdr:nvCxnSpPr>
        <xdr:cNvPr id="601" name="直線コネクタ 600"/>
        <xdr:cNvCxnSpPr/>
      </xdr:nvCxnSpPr>
      <xdr:spPr>
        <a:xfrm>
          <a:off x="22072600" y="1351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170197</xdr:rowOff>
    </xdr:from>
    <xdr:ext cx="469744" cy="259045"/>
    <xdr:sp macro="" textlink="">
      <xdr:nvSpPr>
        <xdr:cNvPr id="602" name="【児童館】&#10;一人当たり面積平均値テキスト"/>
        <xdr:cNvSpPr txBox="1"/>
      </xdr:nvSpPr>
      <xdr:spPr>
        <a:xfrm>
          <a:off x="22199600" y="1422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603" name="フローチャート: 判断 602"/>
        <xdr:cNvSpPr/>
      </xdr:nvSpPr>
      <xdr:spPr>
        <a:xfrm>
          <a:off x="22110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604" name="フローチャート: 判断 603"/>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605" name="フローチャート: 判断 604"/>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6" name="テキスト ボックス 6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7" name="テキスト ボックス 6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8" name="テキスト ボックス 6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9" name="テキスト ボックス 6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0" name="テキスト ボックス 6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611" name="楕円 610"/>
        <xdr:cNvSpPr/>
      </xdr:nvSpPr>
      <xdr:spPr>
        <a:xfrm>
          <a:off x="22110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168927</xdr:rowOff>
    </xdr:from>
    <xdr:ext cx="469744" cy="259045"/>
    <xdr:sp macro="" textlink="">
      <xdr:nvSpPr>
        <xdr:cNvPr id="612" name="【児童館】&#10;一人当たり面積該当値テキスト"/>
        <xdr:cNvSpPr txBox="1"/>
      </xdr:nvSpPr>
      <xdr:spPr>
        <a:xfrm>
          <a:off x="22199600"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86361</xdr:rowOff>
    </xdr:from>
    <xdr:to>
      <xdr:col>112</xdr:col>
      <xdr:colOff>38100</xdr:colOff>
      <xdr:row>86</xdr:row>
      <xdr:rowOff>16511</xdr:rowOff>
    </xdr:to>
    <xdr:sp macro="" textlink="">
      <xdr:nvSpPr>
        <xdr:cNvPr id="613" name="楕円 612"/>
        <xdr:cNvSpPr/>
      </xdr:nvSpPr>
      <xdr:spPr>
        <a:xfrm>
          <a:off x="21272500" y="1465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133350</xdr:rowOff>
    </xdr:from>
    <xdr:to>
      <xdr:col>116</xdr:col>
      <xdr:colOff>63500</xdr:colOff>
      <xdr:row>85</xdr:row>
      <xdr:rowOff>137161</xdr:rowOff>
    </xdr:to>
    <xdr:cxnSp macro="">
      <xdr:nvCxnSpPr>
        <xdr:cNvPr id="614" name="直線コネクタ 613"/>
        <xdr:cNvCxnSpPr/>
      </xdr:nvCxnSpPr>
      <xdr:spPr>
        <a:xfrm flipV="1">
          <a:off x="21323300" y="147066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97789</xdr:rowOff>
    </xdr:from>
    <xdr:to>
      <xdr:col>107</xdr:col>
      <xdr:colOff>101600</xdr:colOff>
      <xdr:row>86</xdr:row>
      <xdr:rowOff>27939</xdr:rowOff>
    </xdr:to>
    <xdr:sp macro="" textlink="">
      <xdr:nvSpPr>
        <xdr:cNvPr id="615" name="楕円 614"/>
        <xdr:cNvSpPr/>
      </xdr:nvSpPr>
      <xdr:spPr>
        <a:xfrm>
          <a:off x="203835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137161</xdr:rowOff>
    </xdr:from>
    <xdr:to>
      <xdr:col>111</xdr:col>
      <xdr:colOff>177800</xdr:colOff>
      <xdr:row>85</xdr:row>
      <xdr:rowOff>148589</xdr:rowOff>
    </xdr:to>
    <xdr:cxnSp macro="">
      <xdr:nvCxnSpPr>
        <xdr:cNvPr id="616" name="直線コネクタ 615"/>
        <xdr:cNvCxnSpPr/>
      </xdr:nvCxnSpPr>
      <xdr:spPr>
        <a:xfrm flipV="1">
          <a:off x="20434300" y="147104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10177</xdr:rowOff>
    </xdr:from>
    <xdr:ext cx="469744" cy="259045"/>
    <xdr:sp macro="" textlink="">
      <xdr:nvSpPr>
        <xdr:cNvPr id="617" name="n_1aveValue【児童館】&#10;一人当たり面積"/>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618" name="n_2aveValue【児童館】&#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7638</xdr:rowOff>
    </xdr:from>
    <xdr:ext cx="469744" cy="259045"/>
    <xdr:sp macro="" textlink="">
      <xdr:nvSpPr>
        <xdr:cNvPr id="619" name="n_1mainValue【児童館】&#10;一人当たり面積"/>
        <xdr:cNvSpPr txBox="1"/>
      </xdr:nvSpPr>
      <xdr:spPr>
        <a:xfrm>
          <a:off x="21075727"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19066</xdr:rowOff>
    </xdr:from>
    <xdr:ext cx="469744" cy="259045"/>
    <xdr:sp macro="" textlink="">
      <xdr:nvSpPr>
        <xdr:cNvPr id="620" name="n_2mainValue【児童館】&#10;一人当たり面積"/>
        <xdr:cNvSpPr txBox="1"/>
      </xdr:nvSpPr>
      <xdr:spPr>
        <a:xfrm>
          <a:off x="20199427"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1" name="正方形/長方形 6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2" name="正方形/長方形 6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3" name="正方形/長方形 6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4" name="正方形/長方形 6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5" name="正方形/長方形 6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6" name="正方形/長方形 6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7" name="正方形/長方形 6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8" name="正方形/長方形 627"/>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29" name="正方形/長方形 62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0" name="正方形/長方形 62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1" name="正方形/長方形 63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2" name="正方形/長方形 63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3" name="正方形/長方形 63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4" name="正方形/長方形 63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5" name="正方形/長方形 63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6" name="正方形/長方形 635"/>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37" name="正方形/長方形 63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8" name="正方形/長方形 63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9" name="テキスト ボックス 63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類似団体と比較して特に有形固定資産減価償却率が高くなっている施設は、道路、公営住宅、保育所であり、特に低くなっている施設は、学校施設である。</a:t>
          </a:r>
        </a:p>
        <a:p>
          <a:r>
            <a:rPr kumimoji="1" lang="ja-JP" altLang="en-US" sz="1300">
              <a:latin typeface="ＭＳ Ｐゴシック" panose="020B0600070205080204" pitchFamily="50" charset="-128"/>
              <a:ea typeface="ＭＳ Ｐゴシック" panose="020B0600070205080204" pitchFamily="50" charset="-128"/>
            </a:rPr>
            <a:t>　道路については、順次修繕計画を策定し維持管理を行っているところである。公営住宅については、今後の需要も勘案しながら施設戸数も含め維持管理をしなければならないと考えている。保育所については、長寿命化に向け修繕を行っているところ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鳥取県江府町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3,024
3,010
124.52
3,708,887
3,544,791
151,096
2,032,921
3,893,347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89535</xdr:rowOff>
    </xdr:to>
    <xdr:cxnSp macro="">
      <xdr:nvCxnSpPr>
        <xdr:cNvPr id="72" name="直線コネクタ 71"/>
        <xdr:cNvCxnSpPr/>
      </xdr:nvCxnSpPr>
      <xdr:spPr>
        <a:xfrm flipV="1">
          <a:off x="4634865" y="952500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93362</xdr:rowOff>
    </xdr:from>
    <xdr:ext cx="405111" cy="259045"/>
    <xdr:sp macro="" textlink="">
      <xdr:nvSpPr>
        <xdr:cNvPr id="73" name="【体育館・プール】&#10;有形固定資産減価償却率最小値テキスト"/>
        <xdr:cNvSpPr txBox="1"/>
      </xdr:nvSpPr>
      <xdr:spPr>
        <a:xfrm>
          <a:off x="46736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89535</xdr:rowOff>
    </xdr:from>
    <xdr:to>
      <xdr:col>24</xdr:col>
      <xdr:colOff>152400</xdr:colOff>
      <xdr:row>64</xdr:row>
      <xdr:rowOff>89535</xdr:rowOff>
    </xdr:to>
    <xdr:cxnSp macro="">
      <xdr:nvCxnSpPr>
        <xdr:cNvPr id="74" name="直線コネクタ 73"/>
        <xdr:cNvCxnSpPr/>
      </xdr:nvCxnSpPr>
      <xdr:spPr>
        <a:xfrm>
          <a:off x="4546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122572</xdr:rowOff>
    </xdr:from>
    <xdr:ext cx="405111" cy="259045"/>
    <xdr:sp macro="" textlink="">
      <xdr:nvSpPr>
        <xdr:cNvPr id="77" name="【体育館・プール】&#10;有形固定資産減価償却率平均値テキスト"/>
        <xdr:cNvSpPr txBox="1"/>
      </xdr:nvSpPr>
      <xdr:spPr>
        <a:xfrm>
          <a:off x="4673600" y="9895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78" name="フローチャート: 判断 77"/>
        <xdr:cNvSpPr/>
      </xdr:nvSpPr>
      <xdr:spPr>
        <a:xfrm>
          <a:off x="45847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xdr:rowOff>
    </xdr:from>
    <xdr:to>
      <xdr:col>20</xdr:col>
      <xdr:colOff>38100</xdr:colOff>
      <xdr:row>59</xdr:row>
      <xdr:rowOff>113665</xdr:rowOff>
    </xdr:to>
    <xdr:sp macro="" textlink="">
      <xdr:nvSpPr>
        <xdr:cNvPr id="79" name="フローチャート: 判断 78"/>
        <xdr:cNvSpPr/>
      </xdr:nvSpPr>
      <xdr:spPr>
        <a:xfrm>
          <a:off x="3746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130192</xdr:rowOff>
    </xdr:from>
    <xdr:ext cx="405111" cy="259045"/>
    <xdr:sp macro="" textlink="">
      <xdr:nvSpPr>
        <xdr:cNvPr id="80" name="n_1aveValue【体育館・プール】&#10;有形固定資産減価償却率"/>
        <xdr:cNvSpPr txBox="1"/>
      </xdr:nvSpPr>
      <xdr:spPr>
        <a:xfrm>
          <a:off x="35820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29210</xdr:rowOff>
    </xdr:from>
    <xdr:to>
      <xdr:col>15</xdr:col>
      <xdr:colOff>101600</xdr:colOff>
      <xdr:row>59</xdr:row>
      <xdr:rowOff>130810</xdr:rowOff>
    </xdr:to>
    <xdr:sp macro="" textlink="">
      <xdr:nvSpPr>
        <xdr:cNvPr id="81" name="フローチャート: 判断 80"/>
        <xdr:cNvSpPr/>
      </xdr:nvSpPr>
      <xdr:spPr>
        <a:xfrm>
          <a:off x="2857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147337</xdr:rowOff>
    </xdr:from>
    <xdr:ext cx="405111" cy="259045"/>
    <xdr:sp macro="" textlink="">
      <xdr:nvSpPr>
        <xdr:cNvPr id="82" name="n_2aveValue【体育館・プール】&#10;有形固定資産減価償却率"/>
        <xdr:cNvSpPr txBox="1"/>
      </xdr:nvSpPr>
      <xdr:spPr>
        <a:xfrm>
          <a:off x="2705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25400</xdr:rowOff>
    </xdr:from>
    <xdr:to>
      <xdr:col>24</xdr:col>
      <xdr:colOff>114300</xdr:colOff>
      <xdr:row>59</xdr:row>
      <xdr:rowOff>127000</xdr:rowOff>
    </xdr:to>
    <xdr:sp macro="" textlink="">
      <xdr:nvSpPr>
        <xdr:cNvPr id="88" name="楕円 87"/>
        <xdr:cNvSpPr/>
      </xdr:nvSpPr>
      <xdr:spPr>
        <a:xfrm>
          <a:off x="45847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3827</xdr:rowOff>
    </xdr:from>
    <xdr:ext cx="405111" cy="259045"/>
    <xdr:sp macro="" textlink="">
      <xdr:nvSpPr>
        <xdr:cNvPr id="89" name="【体育館・プール】&#10;有形固定資産減価償却率該当値テキスト"/>
        <xdr:cNvSpPr txBox="1"/>
      </xdr:nvSpPr>
      <xdr:spPr>
        <a:xfrm>
          <a:off x="4673600"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73025</xdr:rowOff>
    </xdr:from>
    <xdr:to>
      <xdr:col>20</xdr:col>
      <xdr:colOff>38100</xdr:colOff>
      <xdr:row>60</xdr:row>
      <xdr:rowOff>3175</xdr:rowOff>
    </xdr:to>
    <xdr:sp macro="" textlink="">
      <xdr:nvSpPr>
        <xdr:cNvPr id="90" name="楕円 89"/>
        <xdr:cNvSpPr/>
      </xdr:nvSpPr>
      <xdr:spPr>
        <a:xfrm>
          <a:off x="37465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76200</xdr:rowOff>
    </xdr:from>
    <xdr:to>
      <xdr:col>24</xdr:col>
      <xdr:colOff>63500</xdr:colOff>
      <xdr:row>59</xdr:row>
      <xdr:rowOff>123825</xdr:rowOff>
    </xdr:to>
    <xdr:cxnSp macro="">
      <xdr:nvCxnSpPr>
        <xdr:cNvPr id="91" name="直線コネクタ 90"/>
        <xdr:cNvCxnSpPr/>
      </xdr:nvCxnSpPr>
      <xdr:spPr>
        <a:xfrm flipV="1">
          <a:off x="3797300" y="1019175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168275</xdr:rowOff>
    </xdr:from>
    <xdr:to>
      <xdr:col>15</xdr:col>
      <xdr:colOff>101600</xdr:colOff>
      <xdr:row>60</xdr:row>
      <xdr:rowOff>98425</xdr:rowOff>
    </xdr:to>
    <xdr:sp macro="" textlink="">
      <xdr:nvSpPr>
        <xdr:cNvPr id="92" name="楕円 91"/>
        <xdr:cNvSpPr/>
      </xdr:nvSpPr>
      <xdr:spPr>
        <a:xfrm>
          <a:off x="28575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123825</xdr:rowOff>
    </xdr:from>
    <xdr:to>
      <xdr:col>19</xdr:col>
      <xdr:colOff>177800</xdr:colOff>
      <xdr:row>60</xdr:row>
      <xdr:rowOff>47625</xdr:rowOff>
    </xdr:to>
    <xdr:cxnSp macro="">
      <xdr:nvCxnSpPr>
        <xdr:cNvPr id="93" name="直線コネクタ 92"/>
        <xdr:cNvCxnSpPr/>
      </xdr:nvCxnSpPr>
      <xdr:spPr>
        <a:xfrm flipV="1">
          <a:off x="2908300" y="1023937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165752</xdr:rowOff>
    </xdr:from>
    <xdr:ext cx="405111" cy="259045"/>
    <xdr:sp macro="" textlink="">
      <xdr:nvSpPr>
        <xdr:cNvPr id="94" name="n_1mainValue【体育館・プール】&#10;有形固定資産減価償却率"/>
        <xdr:cNvSpPr txBox="1"/>
      </xdr:nvSpPr>
      <xdr:spPr>
        <a:xfrm>
          <a:off x="35820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89552</xdr:rowOff>
    </xdr:from>
    <xdr:ext cx="405111" cy="259045"/>
    <xdr:sp macro="" textlink="">
      <xdr:nvSpPr>
        <xdr:cNvPr id="95" name="n_2mainValue【体育館・プール】&#10;有形固定資産減価償却率"/>
        <xdr:cNvSpPr txBox="1"/>
      </xdr:nvSpPr>
      <xdr:spPr>
        <a:xfrm>
          <a:off x="2705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6" name="直線コネクタ 10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7" name="テキスト ボックス 106"/>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8" name="直線コネクタ 10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9" name="テキスト ボックス 108"/>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0" name="直線コネクタ 10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1" name="テキスト ボックス 110"/>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2" name="直線コネクタ 11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3" name="テキスト ボックス 112"/>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4" name="直線コネクタ 11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5" name="テキスト ボックス 114"/>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6" name="直線コネクタ 11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7" name="テキスト ボックス 116"/>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8" name="直線コネクタ 1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9" name="テキスト ボックス 118"/>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111361</xdr:rowOff>
    </xdr:to>
    <xdr:cxnSp macro="">
      <xdr:nvCxnSpPr>
        <xdr:cNvPr id="121" name="直線コネクタ 120"/>
        <xdr:cNvCxnSpPr/>
      </xdr:nvCxnSpPr>
      <xdr:spPr>
        <a:xfrm flipV="1">
          <a:off x="10476865" y="9588137"/>
          <a:ext cx="0"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115188</xdr:rowOff>
    </xdr:from>
    <xdr:ext cx="469744" cy="259045"/>
    <xdr:sp macro="" textlink="">
      <xdr:nvSpPr>
        <xdr:cNvPr id="122" name="【体育館・プール】&#10;一人当たり面積最小値テキスト"/>
        <xdr:cNvSpPr txBox="1"/>
      </xdr:nvSpPr>
      <xdr:spPr>
        <a:xfrm>
          <a:off x="10515600" y="11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111361</xdr:rowOff>
    </xdr:from>
    <xdr:to>
      <xdr:col>55</xdr:col>
      <xdr:colOff>88900</xdr:colOff>
      <xdr:row>64</xdr:row>
      <xdr:rowOff>111361</xdr:rowOff>
    </xdr:to>
    <xdr:cxnSp macro="">
      <xdr:nvCxnSpPr>
        <xdr:cNvPr id="123" name="直線コネクタ 122"/>
        <xdr:cNvCxnSpPr/>
      </xdr:nvCxnSpPr>
      <xdr:spPr>
        <a:xfrm>
          <a:off x="10388600" y="11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124" name="【体育館・プール】&#10;一人当たり面積最大値テキスト"/>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125" name="直線コネクタ 124"/>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63481</xdr:rowOff>
    </xdr:from>
    <xdr:ext cx="469744" cy="259045"/>
    <xdr:sp macro="" textlink="">
      <xdr:nvSpPr>
        <xdr:cNvPr id="126" name="【体育館・プール】&#10;一人当たり面積平均値テキスト"/>
        <xdr:cNvSpPr txBox="1"/>
      </xdr:nvSpPr>
      <xdr:spPr>
        <a:xfrm>
          <a:off x="10515600" y="10864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85054</xdr:rowOff>
    </xdr:from>
    <xdr:to>
      <xdr:col>55</xdr:col>
      <xdr:colOff>50800</xdr:colOff>
      <xdr:row>64</xdr:row>
      <xdr:rowOff>15204</xdr:rowOff>
    </xdr:to>
    <xdr:sp macro="" textlink="">
      <xdr:nvSpPr>
        <xdr:cNvPr id="127" name="フローチャート: 判断 126"/>
        <xdr:cNvSpPr/>
      </xdr:nvSpPr>
      <xdr:spPr>
        <a:xfrm>
          <a:off x="10426700" y="1088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75747</xdr:rowOff>
    </xdr:from>
    <xdr:to>
      <xdr:col>50</xdr:col>
      <xdr:colOff>165100</xdr:colOff>
      <xdr:row>64</xdr:row>
      <xdr:rowOff>5897</xdr:rowOff>
    </xdr:to>
    <xdr:sp macro="" textlink="">
      <xdr:nvSpPr>
        <xdr:cNvPr id="128" name="フローチャート: 判断 127"/>
        <xdr:cNvSpPr/>
      </xdr:nvSpPr>
      <xdr:spPr>
        <a:xfrm>
          <a:off x="9588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168474</xdr:rowOff>
    </xdr:from>
    <xdr:ext cx="469744" cy="259045"/>
    <xdr:sp macro="" textlink="">
      <xdr:nvSpPr>
        <xdr:cNvPr id="129" name="n_1aveValue【体育館・プール】&#10;一人当たり面積"/>
        <xdr:cNvSpPr txBox="1"/>
      </xdr:nvSpPr>
      <xdr:spPr>
        <a:xfrm>
          <a:off x="93917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104974</xdr:rowOff>
    </xdr:from>
    <xdr:to>
      <xdr:col>46</xdr:col>
      <xdr:colOff>38100</xdr:colOff>
      <xdr:row>64</xdr:row>
      <xdr:rowOff>35124</xdr:rowOff>
    </xdr:to>
    <xdr:sp macro="" textlink="">
      <xdr:nvSpPr>
        <xdr:cNvPr id="130" name="フローチャート: 判断 129"/>
        <xdr:cNvSpPr/>
      </xdr:nvSpPr>
      <xdr:spPr>
        <a:xfrm>
          <a:off x="8699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64</xdr:row>
      <xdr:rowOff>26251</xdr:rowOff>
    </xdr:from>
    <xdr:ext cx="469744" cy="259045"/>
    <xdr:sp macro="" textlink="">
      <xdr:nvSpPr>
        <xdr:cNvPr id="131" name="n_2aveValue【体育館・プール】&#10;一人当たり面積"/>
        <xdr:cNvSpPr txBox="1"/>
      </xdr:nvSpPr>
      <xdr:spPr>
        <a:xfrm>
          <a:off x="8515427" y="1099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2" name="テキスト ボックス 1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3" name="テキスト ボックス 1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4" name="テキスト ボックス 1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5" name="テキスト ボックス 1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6" name="テキスト ボックス 1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157390</xdr:rowOff>
    </xdr:from>
    <xdr:to>
      <xdr:col>55</xdr:col>
      <xdr:colOff>50800</xdr:colOff>
      <xdr:row>63</xdr:row>
      <xdr:rowOff>87540</xdr:rowOff>
    </xdr:to>
    <xdr:sp macro="" textlink="">
      <xdr:nvSpPr>
        <xdr:cNvPr id="137" name="楕円 136"/>
        <xdr:cNvSpPr/>
      </xdr:nvSpPr>
      <xdr:spPr>
        <a:xfrm>
          <a:off x="10426700" y="1078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8817</xdr:rowOff>
    </xdr:from>
    <xdr:ext cx="469744" cy="259045"/>
    <xdr:sp macro="" textlink="">
      <xdr:nvSpPr>
        <xdr:cNvPr id="138" name="【体育館・プール】&#10;一人当たり面積該当値テキスト"/>
        <xdr:cNvSpPr txBox="1"/>
      </xdr:nvSpPr>
      <xdr:spPr>
        <a:xfrm>
          <a:off x="10515600" y="1063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164084</xdr:rowOff>
    </xdr:from>
    <xdr:to>
      <xdr:col>50</xdr:col>
      <xdr:colOff>165100</xdr:colOff>
      <xdr:row>63</xdr:row>
      <xdr:rowOff>94234</xdr:rowOff>
    </xdr:to>
    <xdr:sp macro="" textlink="">
      <xdr:nvSpPr>
        <xdr:cNvPr id="139" name="楕円 138"/>
        <xdr:cNvSpPr/>
      </xdr:nvSpPr>
      <xdr:spPr>
        <a:xfrm>
          <a:off x="9588500" y="107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36740</xdr:rowOff>
    </xdr:from>
    <xdr:to>
      <xdr:col>55</xdr:col>
      <xdr:colOff>0</xdr:colOff>
      <xdr:row>63</xdr:row>
      <xdr:rowOff>43434</xdr:rowOff>
    </xdr:to>
    <xdr:cxnSp macro="">
      <xdr:nvCxnSpPr>
        <xdr:cNvPr id="140" name="直線コネクタ 139"/>
        <xdr:cNvCxnSpPr/>
      </xdr:nvCxnSpPr>
      <xdr:spPr>
        <a:xfrm flipV="1">
          <a:off x="9639300" y="10838090"/>
          <a:ext cx="838200" cy="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167677</xdr:rowOff>
    </xdr:from>
    <xdr:to>
      <xdr:col>46</xdr:col>
      <xdr:colOff>38100</xdr:colOff>
      <xdr:row>63</xdr:row>
      <xdr:rowOff>97827</xdr:rowOff>
    </xdr:to>
    <xdr:sp macro="" textlink="">
      <xdr:nvSpPr>
        <xdr:cNvPr id="141" name="楕円 140"/>
        <xdr:cNvSpPr/>
      </xdr:nvSpPr>
      <xdr:spPr>
        <a:xfrm>
          <a:off x="8699500" y="1079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43434</xdr:rowOff>
    </xdr:from>
    <xdr:to>
      <xdr:col>50</xdr:col>
      <xdr:colOff>114300</xdr:colOff>
      <xdr:row>63</xdr:row>
      <xdr:rowOff>47027</xdr:rowOff>
    </xdr:to>
    <xdr:cxnSp macro="">
      <xdr:nvCxnSpPr>
        <xdr:cNvPr id="142" name="直線コネクタ 141"/>
        <xdr:cNvCxnSpPr/>
      </xdr:nvCxnSpPr>
      <xdr:spPr>
        <a:xfrm flipV="1">
          <a:off x="8750300" y="10844784"/>
          <a:ext cx="8890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110761</xdr:rowOff>
    </xdr:from>
    <xdr:ext cx="469744" cy="259045"/>
    <xdr:sp macro="" textlink="">
      <xdr:nvSpPr>
        <xdr:cNvPr id="143" name="n_1mainValue【体育館・プール】&#10;一人当たり面積"/>
        <xdr:cNvSpPr txBox="1"/>
      </xdr:nvSpPr>
      <xdr:spPr>
        <a:xfrm>
          <a:off x="9391727" y="1056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114354</xdr:rowOff>
    </xdr:from>
    <xdr:ext cx="469744" cy="259045"/>
    <xdr:sp macro="" textlink="">
      <xdr:nvSpPr>
        <xdr:cNvPr id="144" name="n_2mainValue【体育館・プール】&#10;一人当たり面積"/>
        <xdr:cNvSpPr txBox="1"/>
      </xdr:nvSpPr>
      <xdr:spPr>
        <a:xfrm>
          <a:off x="8515427" y="10572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5" name="正方形/長方形 1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6" name="正方形/長方形 1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7" name="正方形/長方形 1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8" name="正方形/長方形 1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9" name="正方形/長方形 1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0" name="正方形/長方形 1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1" name="正方形/長方形 1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2" name="正方形/長方形 15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53" name="正方形/長方形 15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4" name="正方形/長方形 15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5" name="正方形/長方形 15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56" name="正方形/長方形 15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57" name="正方形/長方形 15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8" name="正方形/長方形 15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9" name="正方形/長方形 15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60" name="正方形/長方形 15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61" name="正方形/長方形 1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2" name="正方形/長方形 1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3" name="正方形/長方形 1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4" name="正方形/長方形 1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5" name="正方形/長方形 1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6" name="正方形/長方形 1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7" name="正方形/長方形 1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8" name="正方形/長方形 16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69" name="正方形/長方形 1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70" name="正方形/長方形 1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71" name="正方形/長方形 1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72" name="正方形/長方形 1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73" name="正方形/長方形 1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74" name="正方形/長方形 1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75" name="正方形/長方形 1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76" name="正方形/長方形 17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77" name="正方形/長方形 17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78" name="正方形/長方形 17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79" name="正方形/長方形 17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80" name="正方形/長方形 17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81" name="正方形/長方形 18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82" name="正方形/長方形 18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83" name="正方形/長方形 18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84" name="正方形/長方形 18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85" name="テキスト ボックス 18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86" name="直線コネクタ 18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187" name="テキスト ボックス 18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188" name="直線コネクタ 18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189" name="テキスト ボックス 18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190" name="直線コネクタ 18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191" name="テキスト ボックス 19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192" name="直線コネクタ 19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193" name="テキスト ボックス 19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194" name="直線コネクタ 19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195" name="テキスト ボックス 19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196" name="直線コネクタ 19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197" name="テキスト ボックス 19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98" name="直線コネクタ 1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199" name="テキスト ボックス 19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0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121920</xdr:rowOff>
    </xdr:to>
    <xdr:cxnSp macro="">
      <xdr:nvCxnSpPr>
        <xdr:cNvPr id="201" name="直線コネクタ 200"/>
        <xdr:cNvCxnSpPr/>
      </xdr:nvCxnSpPr>
      <xdr:spPr>
        <a:xfrm flipV="1">
          <a:off x="16318864" y="571500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125747</xdr:rowOff>
    </xdr:from>
    <xdr:ext cx="405111" cy="259045"/>
    <xdr:sp macro="" textlink="">
      <xdr:nvSpPr>
        <xdr:cNvPr id="202" name="【一般廃棄物処理施設】&#10;有形固定資産減価償却率最小値テキスト"/>
        <xdr:cNvSpPr txBox="1"/>
      </xdr:nvSpPr>
      <xdr:spPr>
        <a:xfrm>
          <a:off x="16357600" y="732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121920</xdr:rowOff>
    </xdr:from>
    <xdr:to>
      <xdr:col>86</xdr:col>
      <xdr:colOff>25400</xdr:colOff>
      <xdr:row>42</xdr:row>
      <xdr:rowOff>121920</xdr:rowOff>
    </xdr:to>
    <xdr:cxnSp macro="">
      <xdr:nvCxnSpPr>
        <xdr:cNvPr id="203" name="直線コネクタ 202"/>
        <xdr:cNvCxnSpPr/>
      </xdr:nvCxnSpPr>
      <xdr:spPr>
        <a:xfrm>
          <a:off x="16230600" y="732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04"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05" name="直線コネクタ 204"/>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66692</xdr:rowOff>
    </xdr:from>
    <xdr:ext cx="405111" cy="259045"/>
    <xdr:sp macro="" textlink="">
      <xdr:nvSpPr>
        <xdr:cNvPr id="206" name="【一般廃棄物処理施設】&#10;有形固定資産減価償却率平均値テキスト"/>
        <xdr:cNvSpPr txBox="1"/>
      </xdr:nvSpPr>
      <xdr:spPr>
        <a:xfrm>
          <a:off x="16357600" y="6581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88265</xdr:rowOff>
    </xdr:from>
    <xdr:to>
      <xdr:col>85</xdr:col>
      <xdr:colOff>177800</xdr:colOff>
      <xdr:row>39</xdr:row>
      <xdr:rowOff>18415</xdr:rowOff>
    </xdr:to>
    <xdr:sp macro="" textlink="">
      <xdr:nvSpPr>
        <xdr:cNvPr id="207" name="フローチャート: 判断 206"/>
        <xdr:cNvSpPr/>
      </xdr:nvSpPr>
      <xdr:spPr>
        <a:xfrm>
          <a:off x="16268700" y="66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116840</xdr:rowOff>
    </xdr:from>
    <xdr:to>
      <xdr:col>81</xdr:col>
      <xdr:colOff>101600</xdr:colOff>
      <xdr:row>38</xdr:row>
      <xdr:rowOff>46990</xdr:rowOff>
    </xdr:to>
    <xdr:sp macro="" textlink="">
      <xdr:nvSpPr>
        <xdr:cNvPr id="208" name="フローチャート: 判断 207"/>
        <xdr:cNvSpPr/>
      </xdr:nvSpPr>
      <xdr:spPr>
        <a:xfrm>
          <a:off x="15430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38117</xdr:rowOff>
    </xdr:from>
    <xdr:ext cx="405111" cy="259045"/>
    <xdr:sp macro="" textlink="">
      <xdr:nvSpPr>
        <xdr:cNvPr id="209" name="n_1aveValue【一般廃棄物処理施設】&#10;有形固定資産減価償却率"/>
        <xdr:cNvSpPr txBox="1"/>
      </xdr:nvSpPr>
      <xdr:spPr>
        <a:xfrm>
          <a:off x="152660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126365</xdr:rowOff>
    </xdr:from>
    <xdr:to>
      <xdr:col>76</xdr:col>
      <xdr:colOff>165100</xdr:colOff>
      <xdr:row>39</xdr:row>
      <xdr:rowOff>56515</xdr:rowOff>
    </xdr:to>
    <xdr:sp macro="" textlink="">
      <xdr:nvSpPr>
        <xdr:cNvPr id="210" name="フローチャート: 判断 209"/>
        <xdr:cNvSpPr/>
      </xdr:nvSpPr>
      <xdr:spPr>
        <a:xfrm>
          <a:off x="14541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39</xdr:row>
      <xdr:rowOff>47642</xdr:rowOff>
    </xdr:from>
    <xdr:ext cx="405111" cy="259045"/>
    <xdr:sp macro="" textlink="">
      <xdr:nvSpPr>
        <xdr:cNvPr id="211" name="n_2aveValue【一般廃棄物処理施設】&#10;有形固定資産減価償却率"/>
        <xdr:cNvSpPr txBox="1"/>
      </xdr:nvSpPr>
      <xdr:spPr>
        <a:xfrm>
          <a:off x="14389744" y="673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12" name="テキスト ボックス 2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13" name="テキスト ボックス 2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14" name="テキスト ボックス 2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15" name="テキスト ボックス 2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16" name="テキスト ボックス 2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27305</xdr:rowOff>
    </xdr:from>
    <xdr:to>
      <xdr:col>81</xdr:col>
      <xdr:colOff>101600</xdr:colOff>
      <xdr:row>36</xdr:row>
      <xdr:rowOff>128905</xdr:rowOff>
    </xdr:to>
    <xdr:sp macro="" textlink="">
      <xdr:nvSpPr>
        <xdr:cNvPr id="217" name="楕円 216"/>
        <xdr:cNvSpPr/>
      </xdr:nvSpPr>
      <xdr:spPr>
        <a:xfrm>
          <a:off x="15430500" y="61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67310</xdr:rowOff>
    </xdr:from>
    <xdr:to>
      <xdr:col>76</xdr:col>
      <xdr:colOff>165100</xdr:colOff>
      <xdr:row>36</xdr:row>
      <xdr:rowOff>168910</xdr:rowOff>
    </xdr:to>
    <xdr:sp macro="" textlink="">
      <xdr:nvSpPr>
        <xdr:cNvPr id="218" name="楕円 217"/>
        <xdr:cNvSpPr/>
      </xdr:nvSpPr>
      <xdr:spPr>
        <a:xfrm>
          <a:off x="145415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78105</xdr:rowOff>
    </xdr:from>
    <xdr:to>
      <xdr:col>81</xdr:col>
      <xdr:colOff>50800</xdr:colOff>
      <xdr:row>36</xdr:row>
      <xdr:rowOff>118110</xdr:rowOff>
    </xdr:to>
    <xdr:cxnSp macro="">
      <xdr:nvCxnSpPr>
        <xdr:cNvPr id="219" name="直線コネクタ 218"/>
        <xdr:cNvCxnSpPr/>
      </xdr:nvCxnSpPr>
      <xdr:spPr>
        <a:xfrm flipV="1">
          <a:off x="14592300" y="625030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145432</xdr:rowOff>
    </xdr:from>
    <xdr:ext cx="405111" cy="259045"/>
    <xdr:sp macro="" textlink="">
      <xdr:nvSpPr>
        <xdr:cNvPr id="220" name="n_1mainValue【一般廃棄物処理施設】&#10;有形固定資産減価償却率"/>
        <xdr:cNvSpPr txBox="1"/>
      </xdr:nvSpPr>
      <xdr:spPr>
        <a:xfrm>
          <a:off x="15266044" y="59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13987</xdr:rowOff>
    </xdr:from>
    <xdr:ext cx="405111" cy="259045"/>
    <xdr:sp macro="" textlink="">
      <xdr:nvSpPr>
        <xdr:cNvPr id="221" name="n_2mainValue【一般廃棄物処理施設】&#10;有形固定資産減価償却率"/>
        <xdr:cNvSpPr txBox="1"/>
      </xdr:nvSpPr>
      <xdr:spPr>
        <a:xfrm>
          <a:off x="14389744"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22" name="正方形/長方形 22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23" name="正方形/長方形 22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24" name="正方形/長方形 22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25" name="正方形/長方形 22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26" name="正方形/長方形 22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27" name="正方形/長方形 22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28" name="正方形/長方形 22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29" name="正方形/長方形 22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30" name="テキスト ボックス 22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31" name="直線コネクタ 23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32" name="直線コネクタ 23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33" name="テキスト ボックス 23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34" name="直線コネクタ 23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35" name="テキスト ボックス 234"/>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36" name="直線コネクタ 23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237" name="テキスト ボックス 23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38" name="直線コネクタ 23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239" name="テキスト ボックス 23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40" name="直線コネクタ 23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241" name="テキスト ボックス 24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42" name="直線コネクタ 2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43" name="テキスト ボックス 242"/>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4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36923</xdr:rowOff>
    </xdr:to>
    <xdr:cxnSp macro="">
      <xdr:nvCxnSpPr>
        <xdr:cNvPr id="245" name="直線コネクタ 244"/>
        <xdr:cNvCxnSpPr/>
      </xdr:nvCxnSpPr>
      <xdr:spPr>
        <a:xfrm flipV="1">
          <a:off x="22160864" y="5880994"/>
          <a:ext cx="0" cy="13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40750</xdr:rowOff>
    </xdr:from>
    <xdr:ext cx="378565" cy="259045"/>
    <xdr:sp macro="" textlink="">
      <xdr:nvSpPr>
        <xdr:cNvPr id="246" name="【一般廃棄物処理施設】&#10;一人当たり有形固定資産（償却資産）額最小値テキスト"/>
        <xdr:cNvSpPr txBox="1"/>
      </xdr:nvSpPr>
      <xdr:spPr>
        <a:xfrm>
          <a:off x="22199600" y="7241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36923</xdr:rowOff>
    </xdr:from>
    <xdr:to>
      <xdr:col>116</xdr:col>
      <xdr:colOff>152400</xdr:colOff>
      <xdr:row>42</xdr:row>
      <xdr:rowOff>36923</xdr:rowOff>
    </xdr:to>
    <xdr:cxnSp macro="">
      <xdr:nvCxnSpPr>
        <xdr:cNvPr id="247" name="直線コネクタ 246"/>
        <xdr:cNvCxnSpPr/>
      </xdr:nvCxnSpPr>
      <xdr:spPr>
        <a:xfrm>
          <a:off x="22072600" y="723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248" name="【一般廃棄物処理施設】&#10;一人当たり有形固定資産（償却資産）額最大値テキスト"/>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249" name="直線コネクタ 248"/>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55106</xdr:rowOff>
    </xdr:from>
    <xdr:ext cx="599010" cy="259045"/>
    <xdr:sp macro="" textlink="">
      <xdr:nvSpPr>
        <xdr:cNvPr id="250" name="【一般廃棄物処理施設】&#10;一人当たり有形固定資産（償却資産）額平均値テキスト"/>
        <xdr:cNvSpPr txBox="1"/>
      </xdr:nvSpPr>
      <xdr:spPr>
        <a:xfrm>
          <a:off x="22199600" y="6913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76679</xdr:rowOff>
    </xdr:from>
    <xdr:to>
      <xdr:col>116</xdr:col>
      <xdr:colOff>114300</xdr:colOff>
      <xdr:row>41</xdr:row>
      <xdr:rowOff>6829</xdr:rowOff>
    </xdr:to>
    <xdr:sp macro="" textlink="">
      <xdr:nvSpPr>
        <xdr:cNvPr id="251" name="フローチャート: 判断 250"/>
        <xdr:cNvSpPr/>
      </xdr:nvSpPr>
      <xdr:spPr>
        <a:xfrm>
          <a:off x="22110700" y="693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147764</xdr:rowOff>
    </xdr:from>
    <xdr:to>
      <xdr:col>112</xdr:col>
      <xdr:colOff>38100</xdr:colOff>
      <xdr:row>40</xdr:row>
      <xdr:rowOff>77914</xdr:rowOff>
    </xdr:to>
    <xdr:sp macro="" textlink="">
      <xdr:nvSpPr>
        <xdr:cNvPr id="252" name="フローチャート: 判断 251"/>
        <xdr:cNvSpPr/>
      </xdr:nvSpPr>
      <xdr:spPr>
        <a:xfrm>
          <a:off x="21272500" y="683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69041</xdr:rowOff>
    </xdr:from>
    <xdr:ext cx="599010" cy="259045"/>
    <xdr:sp macro="" textlink="">
      <xdr:nvSpPr>
        <xdr:cNvPr id="253" name="n_1aveValue【一般廃棄物処理施設】&#10;一人当たり有形固定資産（償却資産）額"/>
        <xdr:cNvSpPr txBox="1"/>
      </xdr:nvSpPr>
      <xdr:spPr>
        <a:xfrm>
          <a:off x="21011095" y="6927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159286</xdr:rowOff>
    </xdr:from>
    <xdr:to>
      <xdr:col>107</xdr:col>
      <xdr:colOff>101600</xdr:colOff>
      <xdr:row>40</xdr:row>
      <xdr:rowOff>89436</xdr:rowOff>
    </xdr:to>
    <xdr:sp macro="" textlink="">
      <xdr:nvSpPr>
        <xdr:cNvPr id="254" name="フローチャート: 判断 253"/>
        <xdr:cNvSpPr/>
      </xdr:nvSpPr>
      <xdr:spPr>
        <a:xfrm>
          <a:off x="20383500" y="6845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40</xdr:row>
      <xdr:rowOff>80563</xdr:rowOff>
    </xdr:from>
    <xdr:ext cx="599010" cy="259045"/>
    <xdr:sp macro="" textlink="">
      <xdr:nvSpPr>
        <xdr:cNvPr id="255" name="n_2aveValue【一般廃棄物処理施設】&#10;一人当たり有形固定資産（償却資産）額"/>
        <xdr:cNvSpPr txBox="1"/>
      </xdr:nvSpPr>
      <xdr:spPr>
        <a:xfrm>
          <a:off x="20134795" y="6938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256" name="テキスト ボックス 25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57" name="テキスト ボックス 25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58" name="テキスト ボックス 25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59" name="テキスト ボックス 25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60" name="テキスト ボックス 25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29101</xdr:rowOff>
    </xdr:from>
    <xdr:to>
      <xdr:col>112</xdr:col>
      <xdr:colOff>38100</xdr:colOff>
      <xdr:row>39</xdr:row>
      <xdr:rowOff>130701</xdr:rowOff>
    </xdr:to>
    <xdr:sp macro="" textlink="">
      <xdr:nvSpPr>
        <xdr:cNvPr id="261" name="楕円 260"/>
        <xdr:cNvSpPr/>
      </xdr:nvSpPr>
      <xdr:spPr>
        <a:xfrm>
          <a:off x="21272500" y="671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39777</xdr:rowOff>
    </xdr:from>
    <xdr:to>
      <xdr:col>107</xdr:col>
      <xdr:colOff>101600</xdr:colOff>
      <xdr:row>39</xdr:row>
      <xdr:rowOff>141377</xdr:rowOff>
    </xdr:to>
    <xdr:sp macro="" textlink="">
      <xdr:nvSpPr>
        <xdr:cNvPr id="262" name="楕円 261"/>
        <xdr:cNvSpPr/>
      </xdr:nvSpPr>
      <xdr:spPr>
        <a:xfrm>
          <a:off x="20383500" y="672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79901</xdr:rowOff>
    </xdr:from>
    <xdr:to>
      <xdr:col>111</xdr:col>
      <xdr:colOff>177800</xdr:colOff>
      <xdr:row>39</xdr:row>
      <xdr:rowOff>90577</xdr:rowOff>
    </xdr:to>
    <xdr:cxnSp macro="">
      <xdr:nvCxnSpPr>
        <xdr:cNvPr id="263" name="直線コネクタ 262"/>
        <xdr:cNvCxnSpPr/>
      </xdr:nvCxnSpPr>
      <xdr:spPr>
        <a:xfrm flipV="1">
          <a:off x="20434300" y="6766451"/>
          <a:ext cx="889000" cy="1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147228</xdr:rowOff>
    </xdr:from>
    <xdr:ext cx="599010" cy="259045"/>
    <xdr:sp macro="" textlink="">
      <xdr:nvSpPr>
        <xdr:cNvPr id="264" name="n_1mainValue【一般廃棄物処理施設】&#10;一人当たり有形固定資産（償却資産）額"/>
        <xdr:cNvSpPr txBox="1"/>
      </xdr:nvSpPr>
      <xdr:spPr>
        <a:xfrm>
          <a:off x="21011095" y="649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157904</xdr:rowOff>
    </xdr:from>
    <xdr:ext cx="599010" cy="259045"/>
    <xdr:sp macro="" textlink="">
      <xdr:nvSpPr>
        <xdr:cNvPr id="265" name="n_2mainValue【一般廃棄物処理施設】&#10;一人当たり有形固定資産（償却資産）額"/>
        <xdr:cNvSpPr txBox="1"/>
      </xdr:nvSpPr>
      <xdr:spPr>
        <a:xfrm>
          <a:off x="20134795" y="6501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66" name="正方形/長方形 26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67" name="正方形/長方形 26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68" name="正方形/長方形 26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69" name="正方形/長方形 26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70" name="正方形/長方形 26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71" name="正方形/長方形 27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72" name="正方形/長方形 27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73" name="正方形/長方形 27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74" name="テキスト ボックス 27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75" name="直線コネクタ 27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276" name="直線コネクタ 27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277" name="テキスト ボックス 276"/>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78" name="直線コネクタ 27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79" name="テキスト ボックス 27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80" name="直線コネクタ 27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81" name="テキスト ボックス 28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82" name="直線コネクタ 28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83" name="テキスト ボックス 28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84" name="直線コネクタ 28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85" name="テキスト ボックス 28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86" name="直線コネクタ 28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287" name="テキスト ボックス 286"/>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88" name="直線コネクタ 28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89" name="テキスト ボックス 28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9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291" name="直線コネクタ 290"/>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292"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293" name="直線コネクタ 292"/>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294"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295" name="直線コネクタ 294"/>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1468</xdr:rowOff>
    </xdr:from>
    <xdr:ext cx="405111" cy="259045"/>
    <xdr:sp macro="" textlink="">
      <xdr:nvSpPr>
        <xdr:cNvPr id="296" name="【保健センター・保健所】&#10;有形固定資産減価償却率平均値テキスト"/>
        <xdr:cNvSpPr txBox="1"/>
      </xdr:nvSpPr>
      <xdr:spPr>
        <a:xfrm>
          <a:off x="16357600" y="10117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297" name="フローチャート: 判断 296"/>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298" name="フローチャート: 判断 297"/>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132642</xdr:rowOff>
    </xdr:from>
    <xdr:ext cx="405111" cy="259045"/>
    <xdr:sp macro="" textlink="">
      <xdr:nvSpPr>
        <xdr:cNvPr id="299" name="n_1aveValue【保健センター・保健所】&#10;有形固定資産減価償却率"/>
        <xdr:cNvSpPr txBox="1"/>
      </xdr:nvSpPr>
      <xdr:spPr>
        <a:xfrm>
          <a:off x="152660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43906</xdr:rowOff>
    </xdr:from>
    <xdr:to>
      <xdr:col>76</xdr:col>
      <xdr:colOff>165100</xdr:colOff>
      <xdr:row>60</xdr:row>
      <xdr:rowOff>145506</xdr:rowOff>
    </xdr:to>
    <xdr:sp macro="" textlink="">
      <xdr:nvSpPr>
        <xdr:cNvPr id="300" name="フローチャート: 判断 299"/>
        <xdr:cNvSpPr/>
      </xdr:nvSpPr>
      <xdr:spPr>
        <a:xfrm>
          <a:off x="14541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162033</xdr:rowOff>
    </xdr:from>
    <xdr:ext cx="405111" cy="259045"/>
    <xdr:sp macro="" textlink="">
      <xdr:nvSpPr>
        <xdr:cNvPr id="301" name="n_2aveValue【保健センター・保健所】&#10;有形固定資産減価償却率"/>
        <xdr:cNvSpPr txBox="1"/>
      </xdr:nvSpPr>
      <xdr:spPr>
        <a:xfrm>
          <a:off x="14389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02" name="テキスト ボックス 30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03" name="テキスト ボックス 30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04" name="テキスト ボックス 30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05" name="テキスト ボックス 30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06" name="テキスト ボックス 30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12881</xdr:rowOff>
    </xdr:from>
    <xdr:to>
      <xdr:col>85</xdr:col>
      <xdr:colOff>177800</xdr:colOff>
      <xdr:row>61</xdr:row>
      <xdr:rowOff>114481</xdr:rowOff>
    </xdr:to>
    <xdr:sp macro="" textlink="">
      <xdr:nvSpPr>
        <xdr:cNvPr id="307" name="楕円 306"/>
        <xdr:cNvSpPr/>
      </xdr:nvSpPr>
      <xdr:spPr>
        <a:xfrm>
          <a:off x="162687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162758</xdr:rowOff>
    </xdr:from>
    <xdr:ext cx="405111" cy="259045"/>
    <xdr:sp macro="" textlink="">
      <xdr:nvSpPr>
        <xdr:cNvPr id="308" name="【保健センター・保健所】&#10;有形固定資産減価償却率該当値テキスト"/>
        <xdr:cNvSpPr txBox="1"/>
      </xdr:nvSpPr>
      <xdr:spPr>
        <a:xfrm>
          <a:off x="16357600"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50437</xdr:rowOff>
    </xdr:from>
    <xdr:to>
      <xdr:col>81</xdr:col>
      <xdr:colOff>101600</xdr:colOff>
      <xdr:row>61</xdr:row>
      <xdr:rowOff>152037</xdr:rowOff>
    </xdr:to>
    <xdr:sp macro="" textlink="">
      <xdr:nvSpPr>
        <xdr:cNvPr id="309" name="楕円 308"/>
        <xdr:cNvSpPr/>
      </xdr:nvSpPr>
      <xdr:spPr>
        <a:xfrm>
          <a:off x="15430500" y="105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63681</xdr:rowOff>
    </xdr:from>
    <xdr:to>
      <xdr:col>85</xdr:col>
      <xdr:colOff>127000</xdr:colOff>
      <xdr:row>61</xdr:row>
      <xdr:rowOff>101237</xdr:rowOff>
    </xdr:to>
    <xdr:cxnSp macro="">
      <xdr:nvCxnSpPr>
        <xdr:cNvPr id="310" name="直線コネクタ 309"/>
        <xdr:cNvCxnSpPr/>
      </xdr:nvCxnSpPr>
      <xdr:spPr>
        <a:xfrm flipV="1">
          <a:off x="15481300" y="10522131"/>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105954</xdr:rowOff>
    </xdr:from>
    <xdr:to>
      <xdr:col>76</xdr:col>
      <xdr:colOff>165100</xdr:colOff>
      <xdr:row>62</xdr:row>
      <xdr:rowOff>36104</xdr:rowOff>
    </xdr:to>
    <xdr:sp macro="" textlink="">
      <xdr:nvSpPr>
        <xdr:cNvPr id="311" name="楕円 310"/>
        <xdr:cNvSpPr/>
      </xdr:nvSpPr>
      <xdr:spPr>
        <a:xfrm>
          <a:off x="14541500" y="1056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101237</xdr:rowOff>
    </xdr:from>
    <xdr:to>
      <xdr:col>81</xdr:col>
      <xdr:colOff>50800</xdr:colOff>
      <xdr:row>61</xdr:row>
      <xdr:rowOff>156754</xdr:rowOff>
    </xdr:to>
    <xdr:cxnSp macro="">
      <xdr:nvCxnSpPr>
        <xdr:cNvPr id="312" name="直線コネクタ 311"/>
        <xdr:cNvCxnSpPr/>
      </xdr:nvCxnSpPr>
      <xdr:spPr>
        <a:xfrm flipV="1">
          <a:off x="14592300" y="10559687"/>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143164</xdr:rowOff>
    </xdr:from>
    <xdr:ext cx="405111" cy="259045"/>
    <xdr:sp macro="" textlink="">
      <xdr:nvSpPr>
        <xdr:cNvPr id="313" name="n_1mainValue【保健センター・保健所】&#10;有形固定資産減価償却率"/>
        <xdr:cNvSpPr txBox="1"/>
      </xdr:nvSpPr>
      <xdr:spPr>
        <a:xfrm>
          <a:off x="15266044" y="1060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27231</xdr:rowOff>
    </xdr:from>
    <xdr:ext cx="405111" cy="259045"/>
    <xdr:sp macro="" textlink="">
      <xdr:nvSpPr>
        <xdr:cNvPr id="314" name="n_2mainValue【保健センター・保健所】&#10;有形固定資産減価償却率"/>
        <xdr:cNvSpPr txBox="1"/>
      </xdr:nvSpPr>
      <xdr:spPr>
        <a:xfrm>
          <a:off x="14389744" y="1065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15" name="正方形/長方形 31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16" name="正方形/長方形 31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17" name="正方形/長方形 31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18" name="正方形/長方形 31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19" name="正方形/長方形 31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0" name="正方形/長方形 31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1" name="正方形/長方形 32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2" name="正方形/長方形 32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23" name="テキスト ボックス 32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24" name="直線コネクタ 32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25" name="直線コネクタ 32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26" name="テキスト ボックス 32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27" name="直線コネクタ 32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28" name="テキスト ボックス 32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29" name="直線コネクタ 32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30" name="テキスト ボックス 32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31" name="直線コネクタ 33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32" name="テキスト ボックス 33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33" name="直線コネクタ 33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34" name="テキスト ボックス 33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35" name="直線コネクタ 33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36" name="テキスト ボックス 33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3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64</xdr:row>
      <xdr:rowOff>63246</xdr:rowOff>
    </xdr:to>
    <xdr:cxnSp macro="">
      <xdr:nvCxnSpPr>
        <xdr:cNvPr id="338" name="直線コネクタ 337"/>
        <xdr:cNvCxnSpPr/>
      </xdr:nvCxnSpPr>
      <xdr:spPr>
        <a:xfrm flipV="1">
          <a:off x="22160864" y="9637776"/>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339" name="【保健センター・保健所】&#10;一人当たり面積最小値テキスト"/>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340" name="直線コネクタ 339"/>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341" name="【保健センター・保健所】&#10;一人当たり面積最大値テキスト"/>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342" name="直線コネクタ 341"/>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51833</xdr:rowOff>
    </xdr:from>
    <xdr:ext cx="469744" cy="259045"/>
    <xdr:sp macro="" textlink="">
      <xdr:nvSpPr>
        <xdr:cNvPr id="343" name="【保健センター・保健所】&#10;一人当たり面積平均値テキスト"/>
        <xdr:cNvSpPr txBox="1"/>
      </xdr:nvSpPr>
      <xdr:spPr>
        <a:xfrm>
          <a:off x="22199600" y="10681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73406</xdr:rowOff>
    </xdr:from>
    <xdr:to>
      <xdr:col>116</xdr:col>
      <xdr:colOff>114300</xdr:colOff>
      <xdr:row>63</xdr:row>
      <xdr:rowOff>3556</xdr:rowOff>
    </xdr:to>
    <xdr:sp macro="" textlink="">
      <xdr:nvSpPr>
        <xdr:cNvPr id="344" name="フローチャート: 判断 343"/>
        <xdr:cNvSpPr/>
      </xdr:nvSpPr>
      <xdr:spPr>
        <a:xfrm>
          <a:off x="22110700" y="1070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76454</xdr:rowOff>
    </xdr:from>
    <xdr:to>
      <xdr:col>112</xdr:col>
      <xdr:colOff>38100</xdr:colOff>
      <xdr:row>63</xdr:row>
      <xdr:rowOff>6604</xdr:rowOff>
    </xdr:to>
    <xdr:sp macro="" textlink="">
      <xdr:nvSpPr>
        <xdr:cNvPr id="345" name="フローチャート: 判断 344"/>
        <xdr:cNvSpPr/>
      </xdr:nvSpPr>
      <xdr:spPr>
        <a:xfrm>
          <a:off x="21272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169181</xdr:rowOff>
    </xdr:from>
    <xdr:ext cx="469744" cy="259045"/>
    <xdr:sp macro="" textlink="">
      <xdr:nvSpPr>
        <xdr:cNvPr id="346" name="n_1aveValue【保健センター・保健所】&#10;一人当たり面積"/>
        <xdr:cNvSpPr txBox="1"/>
      </xdr:nvSpPr>
      <xdr:spPr>
        <a:xfrm>
          <a:off x="21075727" y="1079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81788</xdr:rowOff>
    </xdr:from>
    <xdr:to>
      <xdr:col>107</xdr:col>
      <xdr:colOff>101600</xdr:colOff>
      <xdr:row>63</xdr:row>
      <xdr:rowOff>11938</xdr:rowOff>
    </xdr:to>
    <xdr:sp macro="" textlink="">
      <xdr:nvSpPr>
        <xdr:cNvPr id="347" name="フローチャート: 判断 346"/>
        <xdr:cNvSpPr/>
      </xdr:nvSpPr>
      <xdr:spPr>
        <a:xfrm>
          <a:off x="20383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63</xdr:row>
      <xdr:rowOff>3065</xdr:rowOff>
    </xdr:from>
    <xdr:ext cx="469744" cy="259045"/>
    <xdr:sp macro="" textlink="">
      <xdr:nvSpPr>
        <xdr:cNvPr id="348" name="n_2aveValue【保健センター・保健所】&#10;一人当たり面積"/>
        <xdr:cNvSpPr txBox="1"/>
      </xdr:nvSpPr>
      <xdr:spPr>
        <a:xfrm>
          <a:off x="20199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49" name="テキスト ボックス 34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50" name="テキスト ボックス 34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51" name="テキスト ボックス 35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52" name="テキスト ボックス 35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53" name="テキスト ボックス 35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130556</xdr:rowOff>
    </xdr:from>
    <xdr:to>
      <xdr:col>116</xdr:col>
      <xdr:colOff>114300</xdr:colOff>
      <xdr:row>62</xdr:row>
      <xdr:rowOff>60706</xdr:rowOff>
    </xdr:to>
    <xdr:sp macro="" textlink="">
      <xdr:nvSpPr>
        <xdr:cNvPr id="354" name="楕円 353"/>
        <xdr:cNvSpPr/>
      </xdr:nvSpPr>
      <xdr:spPr>
        <a:xfrm>
          <a:off x="22110700" y="1058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153433</xdr:rowOff>
    </xdr:from>
    <xdr:ext cx="469744" cy="259045"/>
    <xdr:sp macro="" textlink="">
      <xdr:nvSpPr>
        <xdr:cNvPr id="355" name="【保健センター・保健所】&#10;一人当たり面積該当値テキスト"/>
        <xdr:cNvSpPr txBox="1"/>
      </xdr:nvSpPr>
      <xdr:spPr>
        <a:xfrm>
          <a:off x="22199600" y="1044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140462</xdr:rowOff>
    </xdr:from>
    <xdr:to>
      <xdr:col>112</xdr:col>
      <xdr:colOff>38100</xdr:colOff>
      <xdr:row>62</xdr:row>
      <xdr:rowOff>70612</xdr:rowOff>
    </xdr:to>
    <xdr:sp macro="" textlink="">
      <xdr:nvSpPr>
        <xdr:cNvPr id="356" name="楕円 355"/>
        <xdr:cNvSpPr/>
      </xdr:nvSpPr>
      <xdr:spPr>
        <a:xfrm>
          <a:off x="21272500" y="1059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9906</xdr:rowOff>
    </xdr:from>
    <xdr:to>
      <xdr:col>116</xdr:col>
      <xdr:colOff>63500</xdr:colOff>
      <xdr:row>62</xdr:row>
      <xdr:rowOff>19812</xdr:rowOff>
    </xdr:to>
    <xdr:cxnSp macro="">
      <xdr:nvCxnSpPr>
        <xdr:cNvPr id="357" name="直線コネクタ 356"/>
        <xdr:cNvCxnSpPr/>
      </xdr:nvCxnSpPr>
      <xdr:spPr>
        <a:xfrm flipV="1">
          <a:off x="21323300" y="10639806"/>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146558</xdr:rowOff>
    </xdr:from>
    <xdr:to>
      <xdr:col>107</xdr:col>
      <xdr:colOff>101600</xdr:colOff>
      <xdr:row>62</xdr:row>
      <xdr:rowOff>76708</xdr:rowOff>
    </xdr:to>
    <xdr:sp macro="" textlink="">
      <xdr:nvSpPr>
        <xdr:cNvPr id="358" name="楕円 357"/>
        <xdr:cNvSpPr/>
      </xdr:nvSpPr>
      <xdr:spPr>
        <a:xfrm>
          <a:off x="20383500" y="1060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19812</xdr:rowOff>
    </xdr:from>
    <xdr:to>
      <xdr:col>111</xdr:col>
      <xdr:colOff>177800</xdr:colOff>
      <xdr:row>62</xdr:row>
      <xdr:rowOff>25908</xdr:rowOff>
    </xdr:to>
    <xdr:cxnSp macro="">
      <xdr:nvCxnSpPr>
        <xdr:cNvPr id="359" name="直線コネクタ 358"/>
        <xdr:cNvCxnSpPr/>
      </xdr:nvCxnSpPr>
      <xdr:spPr>
        <a:xfrm flipV="1">
          <a:off x="20434300" y="10649712"/>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87139</xdr:rowOff>
    </xdr:from>
    <xdr:ext cx="469744" cy="259045"/>
    <xdr:sp macro="" textlink="">
      <xdr:nvSpPr>
        <xdr:cNvPr id="360" name="n_1mainValue【保健センター・保健所】&#10;一人当たり面積"/>
        <xdr:cNvSpPr txBox="1"/>
      </xdr:nvSpPr>
      <xdr:spPr>
        <a:xfrm>
          <a:off x="21075727" y="10374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93235</xdr:rowOff>
    </xdr:from>
    <xdr:ext cx="469744" cy="259045"/>
    <xdr:sp macro="" textlink="">
      <xdr:nvSpPr>
        <xdr:cNvPr id="361" name="n_2mainValue【保健センター・保健所】&#10;一人当たり面積"/>
        <xdr:cNvSpPr txBox="1"/>
      </xdr:nvSpPr>
      <xdr:spPr>
        <a:xfrm>
          <a:off x="20199427" y="1038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62" name="正方形/長方形 36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63" name="正方形/長方形 36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64" name="正方形/長方形 36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65" name="正方形/長方形 36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66" name="正方形/長方形 36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67" name="正方形/長方形 36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68" name="正方形/長方形 36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69" name="正方形/長方形 36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70" name="テキスト ボックス 36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71" name="直線コネクタ 37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72" name="直線コネクタ 37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73" name="テキスト ボックス 37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74" name="直線コネクタ 37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75" name="テキスト ボックス 37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76" name="直線コネクタ 37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77" name="テキスト ボックス 37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78" name="直線コネクタ 37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79" name="テキスト ボックス 37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80" name="直線コネクタ 37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81" name="テキスト ボックス 38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82" name="直線コネクタ 38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83" name="テキスト ボックス 38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84" name="直線コネクタ 38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85" name="テキスト ボックス 38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8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105048</xdr:rowOff>
    </xdr:to>
    <xdr:cxnSp macro="">
      <xdr:nvCxnSpPr>
        <xdr:cNvPr id="387" name="直線コネクタ 386"/>
        <xdr:cNvCxnSpPr/>
      </xdr:nvCxnSpPr>
      <xdr:spPr>
        <a:xfrm flipV="1">
          <a:off x="16318864" y="13280571"/>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340478" cy="259045"/>
    <xdr:sp macro="" textlink="">
      <xdr:nvSpPr>
        <xdr:cNvPr id="388" name="【消防施設】&#10;有形固定資産減価償却率最小値テキスト"/>
        <xdr:cNvSpPr txBox="1"/>
      </xdr:nvSpPr>
      <xdr:spPr>
        <a:xfrm>
          <a:off x="16357600" y="148535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389" name="直線コネクタ 388"/>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90"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91" name="直線コネクタ 390"/>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132278</xdr:rowOff>
    </xdr:from>
    <xdr:ext cx="405111" cy="259045"/>
    <xdr:sp macro="" textlink="">
      <xdr:nvSpPr>
        <xdr:cNvPr id="392" name="【消防施設】&#10;有形固定資産減価償却率平均値テキスト"/>
        <xdr:cNvSpPr txBox="1"/>
      </xdr:nvSpPr>
      <xdr:spPr>
        <a:xfrm>
          <a:off x="16357600" y="13848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153851</xdr:rowOff>
    </xdr:from>
    <xdr:to>
      <xdr:col>85</xdr:col>
      <xdr:colOff>177800</xdr:colOff>
      <xdr:row>81</xdr:row>
      <xdr:rowOff>84001</xdr:rowOff>
    </xdr:to>
    <xdr:sp macro="" textlink="">
      <xdr:nvSpPr>
        <xdr:cNvPr id="393" name="フローチャート: 判断 392"/>
        <xdr:cNvSpPr/>
      </xdr:nvSpPr>
      <xdr:spPr>
        <a:xfrm>
          <a:off x="162687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153851</xdr:rowOff>
    </xdr:from>
    <xdr:to>
      <xdr:col>81</xdr:col>
      <xdr:colOff>101600</xdr:colOff>
      <xdr:row>81</xdr:row>
      <xdr:rowOff>84001</xdr:rowOff>
    </xdr:to>
    <xdr:sp macro="" textlink="">
      <xdr:nvSpPr>
        <xdr:cNvPr id="394" name="フローチャート: 判断 393"/>
        <xdr:cNvSpPr/>
      </xdr:nvSpPr>
      <xdr:spPr>
        <a:xfrm>
          <a:off x="15430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100528</xdr:rowOff>
    </xdr:from>
    <xdr:ext cx="405111" cy="259045"/>
    <xdr:sp macro="" textlink="">
      <xdr:nvSpPr>
        <xdr:cNvPr id="395" name="n_1aveValue【消防施設】&#10;有形固定資産減価償却率"/>
        <xdr:cNvSpPr txBox="1"/>
      </xdr:nvSpPr>
      <xdr:spPr>
        <a:xfrm>
          <a:off x="152660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122827</xdr:rowOff>
    </xdr:from>
    <xdr:to>
      <xdr:col>76</xdr:col>
      <xdr:colOff>165100</xdr:colOff>
      <xdr:row>81</xdr:row>
      <xdr:rowOff>52977</xdr:rowOff>
    </xdr:to>
    <xdr:sp macro="" textlink="">
      <xdr:nvSpPr>
        <xdr:cNvPr id="396" name="フローチャート: 判断 395"/>
        <xdr:cNvSpPr/>
      </xdr:nvSpPr>
      <xdr:spPr>
        <a:xfrm>
          <a:off x="14541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69504</xdr:rowOff>
    </xdr:from>
    <xdr:ext cx="405111" cy="259045"/>
    <xdr:sp macro="" textlink="">
      <xdr:nvSpPr>
        <xdr:cNvPr id="397" name="n_2aveValue【消防施設】&#10;有形固定資産減価償却率"/>
        <xdr:cNvSpPr txBox="1"/>
      </xdr:nvSpPr>
      <xdr:spPr>
        <a:xfrm>
          <a:off x="14389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98" name="テキスト ボックス 39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99" name="テキスト ボックス 39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00" name="テキスト ボックス 39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01" name="テキスト ボックス 40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02" name="テキスト ボックス 40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150586</xdr:rowOff>
    </xdr:from>
    <xdr:to>
      <xdr:col>81</xdr:col>
      <xdr:colOff>101600</xdr:colOff>
      <xdr:row>82</xdr:row>
      <xdr:rowOff>80736</xdr:rowOff>
    </xdr:to>
    <xdr:sp macro="" textlink="">
      <xdr:nvSpPr>
        <xdr:cNvPr id="403" name="楕円 402"/>
        <xdr:cNvSpPr/>
      </xdr:nvSpPr>
      <xdr:spPr>
        <a:xfrm>
          <a:off x="15430500" y="140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404" name="楕円 403"/>
        <xdr:cNvSpPr/>
      </xdr:nvSpPr>
      <xdr:spPr>
        <a:xfrm>
          <a:off x="14541500" y="141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29936</xdr:rowOff>
    </xdr:from>
    <xdr:to>
      <xdr:col>81</xdr:col>
      <xdr:colOff>50800</xdr:colOff>
      <xdr:row>83</xdr:row>
      <xdr:rowOff>20138</xdr:rowOff>
    </xdr:to>
    <xdr:cxnSp macro="">
      <xdr:nvCxnSpPr>
        <xdr:cNvPr id="405" name="直線コネクタ 404"/>
        <xdr:cNvCxnSpPr/>
      </xdr:nvCxnSpPr>
      <xdr:spPr>
        <a:xfrm flipV="1">
          <a:off x="14592300" y="14088836"/>
          <a:ext cx="889000" cy="16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71863</xdr:rowOff>
    </xdr:from>
    <xdr:ext cx="405111" cy="259045"/>
    <xdr:sp macro="" textlink="">
      <xdr:nvSpPr>
        <xdr:cNvPr id="406" name="n_1mainValue【消防施設】&#10;有形固定資産減価償却率"/>
        <xdr:cNvSpPr txBox="1"/>
      </xdr:nvSpPr>
      <xdr:spPr>
        <a:xfrm>
          <a:off x="15266044" y="1413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62065</xdr:rowOff>
    </xdr:from>
    <xdr:ext cx="405111" cy="259045"/>
    <xdr:sp macro="" textlink="">
      <xdr:nvSpPr>
        <xdr:cNvPr id="407" name="n_2mainValue【消防施設】&#10;有形固定資産減価償却率"/>
        <xdr:cNvSpPr txBox="1"/>
      </xdr:nvSpPr>
      <xdr:spPr>
        <a:xfrm>
          <a:off x="14389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08" name="正方形/長方形 40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09" name="正方形/長方形 40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10" name="正方形/長方形 40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11" name="正方形/長方形 41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12" name="正方形/長方形 41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13" name="正方形/長方形 41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14" name="正方形/長方形 41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15" name="正方形/長方形 41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16" name="テキスト ボックス 41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17" name="直線コネクタ 41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18" name="直線コネクタ 41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19" name="テキスト ボックス 41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20" name="直線コネクタ 41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21" name="テキスト ボックス 42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22" name="直線コネクタ 42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23" name="テキスト ボックス 42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24" name="直線コネクタ 42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25" name="テキスト ボックス 42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26" name="直線コネクタ 42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27" name="テキスト ボックス 42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28" name="直線コネクタ 4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29" name="テキスト ボックス 4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3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50673</xdr:rowOff>
    </xdr:from>
    <xdr:to>
      <xdr:col>116</xdr:col>
      <xdr:colOff>62864</xdr:colOff>
      <xdr:row>86</xdr:row>
      <xdr:rowOff>97537</xdr:rowOff>
    </xdr:to>
    <xdr:cxnSp macro="">
      <xdr:nvCxnSpPr>
        <xdr:cNvPr id="431" name="直線コネクタ 430"/>
        <xdr:cNvCxnSpPr/>
      </xdr:nvCxnSpPr>
      <xdr:spPr>
        <a:xfrm flipV="1">
          <a:off x="22160864" y="13252323"/>
          <a:ext cx="0" cy="15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101364</xdr:rowOff>
    </xdr:from>
    <xdr:ext cx="469744" cy="259045"/>
    <xdr:sp macro="" textlink="">
      <xdr:nvSpPr>
        <xdr:cNvPr id="432" name="【消防施設】&#10;一人当たり面積最小値テキスト"/>
        <xdr:cNvSpPr txBox="1"/>
      </xdr:nvSpPr>
      <xdr:spPr>
        <a:xfrm>
          <a:off x="22199600"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97537</xdr:rowOff>
    </xdr:from>
    <xdr:to>
      <xdr:col>116</xdr:col>
      <xdr:colOff>152400</xdr:colOff>
      <xdr:row>86</xdr:row>
      <xdr:rowOff>97537</xdr:rowOff>
    </xdr:to>
    <xdr:cxnSp macro="">
      <xdr:nvCxnSpPr>
        <xdr:cNvPr id="433" name="直線コネクタ 432"/>
        <xdr:cNvCxnSpPr/>
      </xdr:nvCxnSpPr>
      <xdr:spPr>
        <a:xfrm>
          <a:off x="22072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168800</xdr:rowOff>
    </xdr:from>
    <xdr:ext cx="469744" cy="259045"/>
    <xdr:sp macro="" textlink="">
      <xdr:nvSpPr>
        <xdr:cNvPr id="434" name="【消防施設】&#10;一人当たり面積最大値テキスト"/>
        <xdr:cNvSpPr txBox="1"/>
      </xdr:nvSpPr>
      <xdr:spPr>
        <a:xfrm>
          <a:off x="22199600" y="1302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50673</xdr:rowOff>
    </xdr:from>
    <xdr:to>
      <xdr:col>116</xdr:col>
      <xdr:colOff>152400</xdr:colOff>
      <xdr:row>77</xdr:row>
      <xdr:rowOff>50673</xdr:rowOff>
    </xdr:to>
    <xdr:cxnSp macro="">
      <xdr:nvCxnSpPr>
        <xdr:cNvPr id="435" name="直線コネクタ 434"/>
        <xdr:cNvCxnSpPr/>
      </xdr:nvCxnSpPr>
      <xdr:spPr>
        <a:xfrm>
          <a:off x="22072600" y="1325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47641</xdr:rowOff>
    </xdr:from>
    <xdr:ext cx="469744" cy="259045"/>
    <xdr:sp macro="" textlink="">
      <xdr:nvSpPr>
        <xdr:cNvPr id="436" name="【消防施設】&#10;一人当たり面積平均値テキスト"/>
        <xdr:cNvSpPr txBox="1"/>
      </xdr:nvSpPr>
      <xdr:spPr>
        <a:xfrm>
          <a:off x="22199600" y="14620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69214</xdr:rowOff>
    </xdr:from>
    <xdr:to>
      <xdr:col>116</xdr:col>
      <xdr:colOff>114300</xdr:colOff>
      <xdr:row>85</xdr:row>
      <xdr:rowOff>170814</xdr:rowOff>
    </xdr:to>
    <xdr:sp macro="" textlink="">
      <xdr:nvSpPr>
        <xdr:cNvPr id="437" name="フローチャート: 判断 436"/>
        <xdr:cNvSpPr/>
      </xdr:nvSpPr>
      <xdr:spPr>
        <a:xfrm>
          <a:off x="22110700" y="1464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89788</xdr:rowOff>
    </xdr:from>
    <xdr:to>
      <xdr:col>112</xdr:col>
      <xdr:colOff>38100</xdr:colOff>
      <xdr:row>86</xdr:row>
      <xdr:rowOff>19938</xdr:rowOff>
    </xdr:to>
    <xdr:sp macro="" textlink="">
      <xdr:nvSpPr>
        <xdr:cNvPr id="438" name="フローチャート: 判断 437"/>
        <xdr:cNvSpPr/>
      </xdr:nvSpPr>
      <xdr:spPr>
        <a:xfrm>
          <a:off x="21272500" y="146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11065</xdr:rowOff>
    </xdr:from>
    <xdr:ext cx="469744" cy="259045"/>
    <xdr:sp macro="" textlink="">
      <xdr:nvSpPr>
        <xdr:cNvPr id="439" name="n_1aveValue【消防施設】&#10;一人当たり面積"/>
        <xdr:cNvSpPr txBox="1"/>
      </xdr:nvSpPr>
      <xdr:spPr>
        <a:xfrm>
          <a:off x="21075727" y="1475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118745</xdr:rowOff>
    </xdr:from>
    <xdr:to>
      <xdr:col>107</xdr:col>
      <xdr:colOff>101600</xdr:colOff>
      <xdr:row>86</xdr:row>
      <xdr:rowOff>48895</xdr:rowOff>
    </xdr:to>
    <xdr:sp macro="" textlink="">
      <xdr:nvSpPr>
        <xdr:cNvPr id="440" name="フローチャート: 判断 439"/>
        <xdr:cNvSpPr/>
      </xdr:nvSpPr>
      <xdr:spPr>
        <a:xfrm>
          <a:off x="203835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40022</xdr:rowOff>
    </xdr:from>
    <xdr:ext cx="469744" cy="259045"/>
    <xdr:sp macro="" textlink="">
      <xdr:nvSpPr>
        <xdr:cNvPr id="441" name="n_2aveValue【消防施設】&#10;一人当たり面積"/>
        <xdr:cNvSpPr txBox="1"/>
      </xdr:nvSpPr>
      <xdr:spPr>
        <a:xfrm>
          <a:off x="20199427" y="1478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42" name="テキスト ボックス 44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43" name="テキスト ボックス 44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44" name="テキスト ボックス 44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45" name="テキスト ボックス 44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46" name="テキスト ボックス 44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81407</xdr:rowOff>
    </xdr:from>
    <xdr:to>
      <xdr:col>112</xdr:col>
      <xdr:colOff>38100</xdr:colOff>
      <xdr:row>86</xdr:row>
      <xdr:rowOff>11557</xdr:rowOff>
    </xdr:to>
    <xdr:sp macro="" textlink="">
      <xdr:nvSpPr>
        <xdr:cNvPr id="447" name="楕円 446"/>
        <xdr:cNvSpPr/>
      </xdr:nvSpPr>
      <xdr:spPr>
        <a:xfrm>
          <a:off x="21272500" y="146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92075</xdr:rowOff>
    </xdr:from>
    <xdr:to>
      <xdr:col>107</xdr:col>
      <xdr:colOff>101600</xdr:colOff>
      <xdr:row>86</xdr:row>
      <xdr:rowOff>22225</xdr:rowOff>
    </xdr:to>
    <xdr:sp macro="" textlink="">
      <xdr:nvSpPr>
        <xdr:cNvPr id="448" name="楕円 447"/>
        <xdr:cNvSpPr/>
      </xdr:nvSpPr>
      <xdr:spPr>
        <a:xfrm>
          <a:off x="20383500" y="1466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132207</xdr:rowOff>
    </xdr:from>
    <xdr:to>
      <xdr:col>111</xdr:col>
      <xdr:colOff>177800</xdr:colOff>
      <xdr:row>85</xdr:row>
      <xdr:rowOff>142875</xdr:rowOff>
    </xdr:to>
    <xdr:cxnSp macro="">
      <xdr:nvCxnSpPr>
        <xdr:cNvPr id="449" name="直線コネクタ 448"/>
        <xdr:cNvCxnSpPr/>
      </xdr:nvCxnSpPr>
      <xdr:spPr>
        <a:xfrm flipV="1">
          <a:off x="20434300" y="14705457"/>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28084</xdr:rowOff>
    </xdr:from>
    <xdr:ext cx="469744" cy="259045"/>
    <xdr:sp macro="" textlink="">
      <xdr:nvSpPr>
        <xdr:cNvPr id="450" name="n_1mainValue【消防施設】&#10;一人当たり面積"/>
        <xdr:cNvSpPr txBox="1"/>
      </xdr:nvSpPr>
      <xdr:spPr>
        <a:xfrm>
          <a:off x="21075727" y="1442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38752</xdr:rowOff>
    </xdr:from>
    <xdr:ext cx="469744" cy="259045"/>
    <xdr:sp macro="" textlink="">
      <xdr:nvSpPr>
        <xdr:cNvPr id="451" name="n_2mainValue【消防施設】&#10;一人当たり面積"/>
        <xdr:cNvSpPr txBox="1"/>
      </xdr:nvSpPr>
      <xdr:spPr>
        <a:xfrm>
          <a:off x="20199427" y="14440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52" name="正方形/長方形 45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53" name="正方形/長方形 45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54" name="正方形/長方形 45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55" name="正方形/長方形 45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56" name="正方形/長方形 45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57" name="正方形/長方形 45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58" name="正方形/長方形 45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9" name="正方形/長方形 45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60" name="テキスト ボックス 45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61" name="直線コネクタ 46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62" name="直線コネクタ 46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63" name="テキスト ボックス 46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64" name="直線コネクタ 46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65" name="テキスト ボックス 46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66" name="直線コネクタ 46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67" name="テキスト ボックス 46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68" name="直線コネクタ 46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69" name="テキスト ボックス 46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70" name="直線コネクタ 46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71" name="テキスト ボックス 47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72" name="直線コネクタ 47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73" name="テキスト ボックス 47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74" name="直線コネクタ 47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75" name="テキスト ボックス 47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7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477" name="直線コネクタ 476"/>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478" name="【庁舎】&#10;有形固定資産減価償却率最小値テキスト"/>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479" name="直線コネクタ 478"/>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80"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81" name="直線コネクタ 48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33219</xdr:rowOff>
    </xdr:from>
    <xdr:ext cx="405111" cy="259045"/>
    <xdr:sp macro="" textlink="">
      <xdr:nvSpPr>
        <xdr:cNvPr id="482" name="【庁舎】&#10;有形固定資産減価償却率平均値テキスト"/>
        <xdr:cNvSpPr txBox="1"/>
      </xdr:nvSpPr>
      <xdr:spPr>
        <a:xfrm>
          <a:off x="16357600" y="17692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483" name="フローチャート: 判断 482"/>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484" name="フローチャート: 判断 483"/>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101798</xdr:rowOff>
    </xdr:from>
    <xdr:ext cx="405111" cy="259045"/>
    <xdr:sp macro="" textlink="">
      <xdr:nvSpPr>
        <xdr:cNvPr id="485" name="n_1aveValue【庁舎】&#10;有形固定資産減価償却率"/>
        <xdr:cNvSpPr txBox="1"/>
      </xdr:nvSpPr>
      <xdr:spPr>
        <a:xfrm>
          <a:off x="15266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486" name="フローチャート: 判断 485"/>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142620</xdr:rowOff>
    </xdr:from>
    <xdr:ext cx="405111" cy="259045"/>
    <xdr:sp macro="" textlink="">
      <xdr:nvSpPr>
        <xdr:cNvPr id="487" name="n_2aveValue【庁舎】&#10;有形固定資産減価償却率"/>
        <xdr:cNvSpPr txBox="1"/>
      </xdr:nvSpPr>
      <xdr:spPr>
        <a:xfrm>
          <a:off x="14389744"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88" name="テキスト ボックス 48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9" name="テキスト ボックス 48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90" name="テキスト ボックス 48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91" name="テキスト ボックス 49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92" name="テキスト ボックス 49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66221</xdr:rowOff>
    </xdr:from>
    <xdr:to>
      <xdr:col>85</xdr:col>
      <xdr:colOff>177800</xdr:colOff>
      <xdr:row>99</xdr:row>
      <xdr:rowOff>167821</xdr:rowOff>
    </xdr:to>
    <xdr:sp macro="" textlink="">
      <xdr:nvSpPr>
        <xdr:cNvPr id="493" name="楕円 492"/>
        <xdr:cNvSpPr/>
      </xdr:nvSpPr>
      <xdr:spPr>
        <a:xfrm>
          <a:off x="162687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19248</xdr:rowOff>
    </xdr:from>
    <xdr:ext cx="469744" cy="259045"/>
    <xdr:sp macro="" textlink="">
      <xdr:nvSpPr>
        <xdr:cNvPr id="494" name="【庁舎】&#10;有形固定資産減価償却率該当値テキスト"/>
        <xdr:cNvSpPr txBox="1"/>
      </xdr:nvSpPr>
      <xdr:spPr>
        <a:xfrm>
          <a:off x="16357600" y="1699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66221</xdr:rowOff>
    </xdr:from>
    <xdr:to>
      <xdr:col>81</xdr:col>
      <xdr:colOff>101600</xdr:colOff>
      <xdr:row>99</xdr:row>
      <xdr:rowOff>167821</xdr:rowOff>
    </xdr:to>
    <xdr:sp macro="" textlink="">
      <xdr:nvSpPr>
        <xdr:cNvPr id="495" name="楕円 494"/>
        <xdr:cNvSpPr/>
      </xdr:nvSpPr>
      <xdr:spPr>
        <a:xfrm>
          <a:off x="15430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117021</xdr:rowOff>
    </xdr:from>
    <xdr:to>
      <xdr:col>85</xdr:col>
      <xdr:colOff>127000</xdr:colOff>
      <xdr:row>99</xdr:row>
      <xdr:rowOff>117021</xdr:rowOff>
    </xdr:to>
    <xdr:cxnSp macro="">
      <xdr:nvCxnSpPr>
        <xdr:cNvPr id="496" name="直線コネクタ 495"/>
        <xdr:cNvCxnSpPr/>
      </xdr:nvCxnSpPr>
      <xdr:spPr>
        <a:xfrm>
          <a:off x="15481300" y="1709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66221</xdr:rowOff>
    </xdr:from>
    <xdr:to>
      <xdr:col>76</xdr:col>
      <xdr:colOff>165100</xdr:colOff>
      <xdr:row>99</xdr:row>
      <xdr:rowOff>167821</xdr:rowOff>
    </xdr:to>
    <xdr:sp macro="" textlink="">
      <xdr:nvSpPr>
        <xdr:cNvPr id="497" name="楕円 496"/>
        <xdr:cNvSpPr/>
      </xdr:nvSpPr>
      <xdr:spPr>
        <a:xfrm>
          <a:off x="14541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117021</xdr:rowOff>
    </xdr:from>
    <xdr:to>
      <xdr:col>81</xdr:col>
      <xdr:colOff>50800</xdr:colOff>
      <xdr:row>99</xdr:row>
      <xdr:rowOff>117021</xdr:rowOff>
    </xdr:to>
    <xdr:cxnSp macro="">
      <xdr:nvCxnSpPr>
        <xdr:cNvPr id="498" name="直線コネクタ 497"/>
        <xdr:cNvCxnSpPr/>
      </xdr:nvCxnSpPr>
      <xdr:spPr>
        <a:xfrm>
          <a:off x="14592300" y="1709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184227</xdr:colOff>
      <xdr:row>98</xdr:row>
      <xdr:rowOff>12898</xdr:rowOff>
    </xdr:from>
    <xdr:ext cx="469744" cy="259045"/>
    <xdr:sp macro="" textlink="">
      <xdr:nvSpPr>
        <xdr:cNvPr id="499" name="n_1mainValue【庁舎】&#10;有形固定資産減価償却率"/>
        <xdr:cNvSpPr txBox="1"/>
      </xdr:nvSpPr>
      <xdr:spPr>
        <a:xfrm>
          <a:off x="152337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98</xdr:row>
      <xdr:rowOff>12898</xdr:rowOff>
    </xdr:from>
    <xdr:ext cx="469744" cy="259045"/>
    <xdr:sp macro="" textlink="">
      <xdr:nvSpPr>
        <xdr:cNvPr id="500" name="n_2mainValue【庁舎】&#10;有形固定資産減価償却率"/>
        <xdr:cNvSpPr txBox="1"/>
      </xdr:nvSpPr>
      <xdr:spPr>
        <a:xfrm>
          <a:off x="143574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1" name="正方形/長方形 5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2" name="正方形/長方形 5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3" name="正方形/長方形 5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4" name="正方形/長方形 5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5" name="正方形/長方形 5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6" name="正方形/長方形 5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7" name="正方形/長方形 5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8" name="正方形/長方形 5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9" name="テキスト ボックス 5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0" name="直線コネクタ 5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11" name="直線コネクタ 51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12" name="テキスト ボックス 51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13" name="直線コネクタ 51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14" name="テキスト ボックス 51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15" name="直線コネクタ 51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16" name="テキスト ボックス 51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17" name="直線コネクタ 51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18" name="テキスト ボックス 51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9" name="直線コネクタ 5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0" name="テキスト ボックス 5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522" name="直線コネクタ 521"/>
        <xdr:cNvCxnSpPr/>
      </xdr:nvCxnSpPr>
      <xdr:spPr>
        <a:xfrm flipV="1">
          <a:off x="221608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523" name="【庁舎】&#10;一人当たり面積最小値テキスト"/>
        <xdr:cNvSpPr txBox="1"/>
      </xdr:nvSpPr>
      <xdr:spPr>
        <a:xfrm>
          <a:off x="221996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524" name="直線コネクタ 523"/>
        <xdr:cNvCxnSpPr/>
      </xdr:nvCxnSpPr>
      <xdr:spPr>
        <a:xfrm>
          <a:off x="22072600" y="1852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525" name="【庁舎】&#10;一人当たり面積最大値テキスト"/>
        <xdr:cNvSpPr txBox="1"/>
      </xdr:nvSpPr>
      <xdr:spPr>
        <a:xfrm>
          <a:off x="221996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526" name="直線コネクタ 525"/>
        <xdr:cNvCxnSpPr/>
      </xdr:nvCxnSpPr>
      <xdr:spPr>
        <a:xfrm>
          <a:off x="22072600" y="171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11473</xdr:rowOff>
    </xdr:from>
    <xdr:ext cx="469744" cy="259045"/>
    <xdr:sp macro="" textlink="">
      <xdr:nvSpPr>
        <xdr:cNvPr id="527" name="【庁舎】&#10;一人当たり面積平均値テキスト"/>
        <xdr:cNvSpPr txBox="1"/>
      </xdr:nvSpPr>
      <xdr:spPr>
        <a:xfrm>
          <a:off x="22199600" y="18185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528" name="フローチャート: 判断 527"/>
        <xdr:cNvSpPr/>
      </xdr:nvSpPr>
      <xdr:spPr>
        <a:xfrm>
          <a:off x="221107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529" name="フローチャート: 判断 528"/>
        <xdr:cNvSpPr/>
      </xdr:nvSpPr>
      <xdr:spPr>
        <a:xfrm>
          <a:off x="21272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112665</xdr:rowOff>
    </xdr:from>
    <xdr:ext cx="469744" cy="259045"/>
    <xdr:sp macro="" textlink="">
      <xdr:nvSpPr>
        <xdr:cNvPr id="530" name="n_1aveValue【庁舎】&#10;一人当たり面積"/>
        <xdr:cNvSpPr txBox="1"/>
      </xdr:nvSpPr>
      <xdr:spPr>
        <a:xfrm>
          <a:off x="21075727" y="1811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8255</xdr:rowOff>
    </xdr:from>
    <xdr:to>
      <xdr:col>107</xdr:col>
      <xdr:colOff>101600</xdr:colOff>
      <xdr:row>107</xdr:row>
      <xdr:rowOff>109855</xdr:rowOff>
    </xdr:to>
    <xdr:sp macro="" textlink="">
      <xdr:nvSpPr>
        <xdr:cNvPr id="531" name="フローチャート: 判断 530"/>
        <xdr:cNvSpPr/>
      </xdr:nvSpPr>
      <xdr:spPr>
        <a:xfrm>
          <a:off x="20383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126382</xdr:rowOff>
    </xdr:from>
    <xdr:ext cx="469744" cy="259045"/>
    <xdr:sp macro="" textlink="">
      <xdr:nvSpPr>
        <xdr:cNvPr id="532" name="n_2aveValue【庁舎】&#10;一人当たり面積"/>
        <xdr:cNvSpPr txBox="1"/>
      </xdr:nvSpPr>
      <xdr:spPr>
        <a:xfrm>
          <a:off x="20199427" y="1812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33" name="テキスト ボックス 5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4" name="テキスト ボックス 5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5" name="テキスト ボックス 5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6" name="テキスト ボックス 5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7" name="テキスト ボックス 5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90779</xdr:rowOff>
    </xdr:from>
    <xdr:to>
      <xdr:col>116</xdr:col>
      <xdr:colOff>114300</xdr:colOff>
      <xdr:row>108</xdr:row>
      <xdr:rowOff>20929</xdr:rowOff>
    </xdr:to>
    <xdr:sp macro="" textlink="">
      <xdr:nvSpPr>
        <xdr:cNvPr id="538" name="楕円 537"/>
        <xdr:cNvSpPr/>
      </xdr:nvSpPr>
      <xdr:spPr>
        <a:xfrm>
          <a:off x="22110700" y="1843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5706</xdr:rowOff>
    </xdr:from>
    <xdr:ext cx="469744" cy="259045"/>
    <xdr:sp macro="" textlink="">
      <xdr:nvSpPr>
        <xdr:cNvPr id="539" name="【庁舎】&#10;一人当たり面積該当値テキスト"/>
        <xdr:cNvSpPr txBox="1"/>
      </xdr:nvSpPr>
      <xdr:spPr>
        <a:xfrm>
          <a:off x="22199600" y="1835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93294</xdr:rowOff>
    </xdr:from>
    <xdr:to>
      <xdr:col>112</xdr:col>
      <xdr:colOff>38100</xdr:colOff>
      <xdr:row>108</xdr:row>
      <xdr:rowOff>23444</xdr:rowOff>
    </xdr:to>
    <xdr:sp macro="" textlink="">
      <xdr:nvSpPr>
        <xdr:cNvPr id="540" name="楕円 539"/>
        <xdr:cNvSpPr/>
      </xdr:nvSpPr>
      <xdr:spPr>
        <a:xfrm>
          <a:off x="21272500" y="1843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141579</xdr:rowOff>
    </xdr:from>
    <xdr:to>
      <xdr:col>116</xdr:col>
      <xdr:colOff>63500</xdr:colOff>
      <xdr:row>107</xdr:row>
      <xdr:rowOff>144094</xdr:rowOff>
    </xdr:to>
    <xdr:cxnSp macro="">
      <xdr:nvCxnSpPr>
        <xdr:cNvPr id="541" name="直線コネクタ 540"/>
        <xdr:cNvCxnSpPr/>
      </xdr:nvCxnSpPr>
      <xdr:spPr>
        <a:xfrm flipV="1">
          <a:off x="21323300" y="18486729"/>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94438</xdr:rowOff>
    </xdr:from>
    <xdr:to>
      <xdr:col>107</xdr:col>
      <xdr:colOff>101600</xdr:colOff>
      <xdr:row>108</xdr:row>
      <xdr:rowOff>24588</xdr:rowOff>
    </xdr:to>
    <xdr:sp macro="" textlink="">
      <xdr:nvSpPr>
        <xdr:cNvPr id="542" name="楕円 541"/>
        <xdr:cNvSpPr/>
      </xdr:nvSpPr>
      <xdr:spPr>
        <a:xfrm>
          <a:off x="20383500" y="1843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144094</xdr:rowOff>
    </xdr:from>
    <xdr:to>
      <xdr:col>111</xdr:col>
      <xdr:colOff>177800</xdr:colOff>
      <xdr:row>107</xdr:row>
      <xdr:rowOff>145238</xdr:rowOff>
    </xdr:to>
    <xdr:cxnSp macro="">
      <xdr:nvCxnSpPr>
        <xdr:cNvPr id="543" name="直線コネクタ 542"/>
        <xdr:cNvCxnSpPr/>
      </xdr:nvCxnSpPr>
      <xdr:spPr>
        <a:xfrm flipV="1">
          <a:off x="20434300" y="18489244"/>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14571</xdr:rowOff>
    </xdr:from>
    <xdr:ext cx="469744" cy="259045"/>
    <xdr:sp macro="" textlink="">
      <xdr:nvSpPr>
        <xdr:cNvPr id="544" name="n_1mainValue【庁舎】&#10;一人当たり面積"/>
        <xdr:cNvSpPr txBox="1"/>
      </xdr:nvSpPr>
      <xdr:spPr>
        <a:xfrm>
          <a:off x="21075727" y="18531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15715</xdr:rowOff>
    </xdr:from>
    <xdr:ext cx="469744" cy="259045"/>
    <xdr:sp macro="" textlink="">
      <xdr:nvSpPr>
        <xdr:cNvPr id="545" name="n_2mainValue【庁舎】&#10;一人当たり面積"/>
        <xdr:cNvSpPr txBox="1"/>
      </xdr:nvSpPr>
      <xdr:spPr>
        <a:xfrm>
          <a:off x="20199427" y="1853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46" name="正方形/長方形 5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47" name="正方形/長方形 5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48" name="テキスト ボックス 5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類似団体と比較して特に有形固定資産減価償却率が高くなっている施設は、庁舎である。庁舎については、令和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年度完成を目標に移転新築を計画しているところである。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鳥取県江府町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3,024
3,010
124.52
3,708,887
3,544,791
151,096
2,032,921
3,893,347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　</a:t>
          </a:r>
          <a:r>
            <a:rPr lang="ja-JP" altLang="en-US" sz="1300" b="0" i="0" u="none" strike="noStrike" baseline="0" smtClean="0">
              <a:solidFill>
                <a:schemeClr val="dk1"/>
              </a:solidFill>
              <a:latin typeface="+mn-lt"/>
              <a:ea typeface="+mn-ea"/>
              <a:cs typeface="+mn-cs"/>
            </a:rPr>
            <a:t>大型事業所の固定資産税により類似団体平均を上回る税収があるため、０．３３となっているが、減価償却で税収は年々減少傾向にある。</a:t>
          </a:r>
          <a:endParaRPr lang="en-US" altLang="ja-JP" sz="1300" b="0" i="0" u="none" strike="noStrike" baseline="0" smtClean="0">
            <a:solidFill>
              <a:schemeClr val="dk1"/>
            </a:solidFill>
            <a:latin typeface="+mn-lt"/>
            <a:ea typeface="+mn-ea"/>
            <a:cs typeface="+mn-cs"/>
          </a:endParaRPr>
        </a:p>
        <a:p>
          <a:r>
            <a:rPr lang="ja-JP" altLang="en-US" sz="1300" b="0" i="0" u="none" strike="noStrike" baseline="0" smtClean="0">
              <a:solidFill>
                <a:schemeClr val="dk1"/>
              </a:solidFill>
              <a:latin typeface="+mn-lt"/>
              <a:ea typeface="+mn-ea"/>
              <a:cs typeface="+mn-cs"/>
            </a:rPr>
            <a:t>　税の徴収強化等による税収増加等、歳入の確保に努めるとともに、歳出についても事業等の見直しを行っていく。</a:t>
          </a:r>
          <a:endParaRPr lang="en-US" altLang="ja-JP" sz="1300" b="0" i="0" u="none" strike="noStrike" baseline="0" smtClean="0">
            <a:solidFill>
              <a:schemeClr val="dk1"/>
            </a:solidFill>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151554</xdr:rowOff>
    </xdr:from>
    <xdr:to>
      <xdr:col>23</xdr:col>
      <xdr:colOff>133350</xdr:colOff>
      <xdr:row>43</xdr:row>
      <xdr:rowOff>151554</xdr:rowOff>
    </xdr:to>
    <xdr:cxnSp macro="">
      <xdr:nvCxnSpPr>
        <xdr:cNvPr id="68" name="直線コネクタ 67"/>
        <xdr:cNvCxnSpPr/>
      </xdr:nvCxnSpPr>
      <xdr:spPr>
        <a:xfrm>
          <a:off x="4114800" y="75239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143510</xdr:rowOff>
    </xdr:from>
    <xdr:to>
      <xdr:col>19</xdr:col>
      <xdr:colOff>133350</xdr:colOff>
      <xdr:row>43</xdr:row>
      <xdr:rowOff>151554</xdr:rowOff>
    </xdr:to>
    <xdr:cxnSp macro="">
      <xdr:nvCxnSpPr>
        <xdr:cNvPr id="71" name="直線コネクタ 70"/>
        <xdr:cNvCxnSpPr/>
      </xdr:nvCxnSpPr>
      <xdr:spPr>
        <a:xfrm>
          <a:off x="3225800" y="751586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143510</xdr:rowOff>
    </xdr:to>
    <xdr:cxnSp macro="">
      <xdr:nvCxnSpPr>
        <xdr:cNvPr id="74" name="直線コネクタ 73"/>
        <xdr:cNvCxnSpPr/>
      </xdr:nvCxnSpPr>
      <xdr:spPr>
        <a:xfrm>
          <a:off x="2336800" y="750781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144373</xdr:rowOff>
    </xdr:from>
    <xdr:ext cx="762000" cy="259045"/>
    <xdr:sp macro="" textlink="">
      <xdr:nvSpPr>
        <xdr:cNvPr id="76" name="テキスト ボックス 75"/>
        <xdr:cNvSpPr txBox="1"/>
      </xdr:nvSpPr>
      <xdr:spPr>
        <a:xfrm>
          <a:off x="2844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143510</xdr:rowOff>
    </xdr:to>
    <xdr:cxnSp macro="">
      <xdr:nvCxnSpPr>
        <xdr:cNvPr id="77" name="直線コネクタ 76"/>
        <xdr:cNvCxnSpPr/>
      </xdr:nvCxnSpPr>
      <xdr:spPr>
        <a:xfrm flipV="1">
          <a:off x="1447800" y="750781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152417</xdr:rowOff>
    </xdr:from>
    <xdr:ext cx="762000" cy="259045"/>
    <xdr:sp macro="" textlink="">
      <xdr:nvSpPr>
        <xdr:cNvPr id="79" name="テキスト ボックス 78"/>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81" name="テキスト ボックス 80"/>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100754</xdr:rowOff>
    </xdr:from>
    <xdr:to>
      <xdr:col>23</xdr:col>
      <xdr:colOff>184150</xdr:colOff>
      <xdr:row>44</xdr:row>
      <xdr:rowOff>30904</xdr:rowOff>
    </xdr:to>
    <xdr:sp macro="" textlink="">
      <xdr:nvSpPr>
        <xdr:cNvPr id="87" name="楕円 86"/>
        <xdr:cNvSpPr/>
      </xdr:nvSpPr>
      <xdr:spPr>
        <a:xfrm>
          <a:off x="49022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117281</xdr:rowOff>
    </xdr:from>
    <xdr:ext cx="762000" cy="259045"/>
    <xdr:sp macro="" textlink="">
      <xdr:nvSpPr>
        <xdr:cNvPr id="88" name="財政力該当値テキスト"/>
        <xdr:cNvSpPr txBox="1"/>
      </xdr:nvSpPr>
      <xdr:spPr>
        <a:xfrm>
          <a:off x="5041900" y="73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100754</xdr:rowOff>
    </xdr:from>
    <xdr:to>
      <xdr:col>19</xdr:col>
      <xdr:colOff>184150</xdr:colOff>
      <xdr:row>44</xdr:row>
      <xdr:rowOff>30904</xdr:rowOff>
    </xdr:to>
    <xdr:sp macro="" textlink="">
      <xdr:nvSpPr>
        <xdr:cNvPr id="89" name="楕円 88"/>
        <xdr:cNvSpPr/>
      </xdr:nvSpPr>
      <xdr:spPr>
        <a:xfrm>
          <a:off x="4064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41081</xdr:rowOff>
    </xdr:from>
    <xdr:ext cx="736600" cy="259045"/>
    <xdr:sp macro="" textlink="">
      <xdr:nvSpPr>
        <xdr:cNvPr id="90" name="テキスト ボックス 89"/>
        <xdr:cNvSpPr txBox="1"/>
      </xdr:nvSpPr>
      <xdr:spPr>
        <a:xfrm>
          <a:off x="3733800" y="7241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92710</xdr:rowOff>
    </xdr:from>
    <xdr:to>
      <xdr:col>15</xdr:col>
      <xdr:colOff>133350</xdr:colOff>
      <xdr:row>44</xdr:row>
      <xdr:rowOff>22860</xdr:rowOff>
    </xdr:to>
    <xdr:sp macro="" textlink="">
      <xdr:nvSpPr>
        <xdr:cNvPr id="91" name="楕円 90"/>
        <xdr:cNvSpPr/>
      </xdr:nvSpPr>
      <xdr:spPr>
        <a:xfrm>
          <a:off x="3175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33037</xdr:rowOff>
    </xdr:from>
    <xdr:ext cx="762000" cy="259045"/>
    <xdr:sp macro="" textlink="">
      <xdr:nvSpPr>
        <xdr:cNvPr id="92" name="テキスト ボックス 91"/>
        <xdr:cNvSpPr txBox="1"/>
      </xdr:nvSpPr>
      <xdr:spPr>
        <a:xfrm>
          <a:off x="2844800" y="723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3" name="楕円 92"/>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24994</xdr:rowOff>
    </xdr:from>
    <xdr:ext cx="762000" cy="259045"/>
    <xdr:sp macro="" textlink="">
      <xdr:nvSpPr>
        <xdr:cNvPr id="94" name="テキスト ボックス 93"/>
        <xdr:cNvSpPr txBox="1"/>
      </xdr:nvSpPr>
      <xdr:spPr>
        <a:xfrm>
          <a:off x="1955800" y="722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92710</xdr:rowOff>
    </xdr:from>
    <xdr:to>
      <xdr:col>7</xdr:col>
      <xdr:colOff>31750</xdr:colOff>
      <xdr:row>44</xdr:row>
      <xdr:rowOff>22860</xdr:rowOff>
    </xdr:to>
    <xdr:sp macro="" textlink="">
      <xdr:nvSpPr>
        <xdr:cNvPr id="95" name="楕円 94"/>
        <xdr:cNvSpPr/>
      </xdr:nvSpPr>
      <xdr:spPr>
        <a:xfrm>
          <a:off x="1397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33037</xdr:rowOff>
    </xdr:from>
    <xdr:ext cx="762000" cy="259045"/>
    <xdr:sp macro="" textlink="">
      <xdr:nvSpPr>
        <xdr:cNvPr id="96" name="テキスト ボックス 95"/>
        <xdr:cNvSpPr txBox="1"/>
      </xdr:nvSpPr>
      <xdr:spPr>
        <a:xfrm>
          <a:off x="1066800" y="723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大型事業で借入れた起債の償還が始まるため減少とはいかないと思われる。また、平成３０年度から事業着手する庁舎建設事業に伴う借入も多額となることから、財政状況について、適切に把握し事業を行う。</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23041</xdr:rowOff>
    </xdr:from>
    <xdr:to>
      <xdr:col>23</xdr:col>
      <xdr:colOff>133350</xdr:colOff>
      <xdr:row>65</xdr:row>
      <xdr:rowOff>123009</xdr:rowOff>
    </xdr:to>
    <xdr:cxnSp macro="">
      <xdr:nvCxnSpPr>
        <xdr:cNvPr id="133" name="直線コネクタ 132"/>
        <xdr:cNvCxnSpPr/>
      </xdr:nvCxnSpPr>
      <xdr:spPr>
        <a:xfrm>
          <a:off x="4114800" y="11167291"/>
          <a:ext cx="838200" cy="9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74040</xdr:rowOff>
    </xdr:from>
    <xdr:ext cx="762000" cy="259045"/>
    <xdr:sp macro="" textlink="">
      <xdr:nvSpPr>
        <xdr:cNvPr id="134" name="財政構造の弾力性平均値テキスト"/>
        <xdr:cNvSpPr txBox="1"/>
      </xdr:nvSpPr>
      <xdr:spPr>
        <a:xfrm>
          <a:off x="5041900" y="10875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53159</xdr:rowOff>
    </xdr:from>
    <xdr:to>
      <xdr:col>19</xdr:col>
      <xdr:colOff>133350</xdr:colOff>
      <xdr:row>65</xdr:row>
      <xdr:rowOff>23041</xdr:rowOff>
    </xdr:to>
    <xdr:cxnSp macro="">
      <xdr:nvCxnSpPr>
        <xdr:cNvPr id="136" name="直線コネクタ 135"/>
        <xdr:cNvCxnSpPr/>
      </xdr:nvCxnSpPr>
      <xdr:spPr>
        <a:xfrm>
          <a:off x="3225800" y="11025959"/>
          <a:ext cx="889000" cy="14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96900</xdr:rowOff>
    </xdr:from>
    <xdr:ext cx="736600" cy="259045"/>
    <xdr:sp macro="" textlink="">
      <xdr:nvSpPr>
        <xdr:cNvPr id="138" name="テキスト ボックス 137"/>
        <xdr:cNvSpPr txBox="1"/>
      </xdr:nvSpPr>
      <xdr:spPr>
        <a:xfrm>
          <a:off x="3733800" y="10726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53159</xdr:rowOff>
    </xdr:from>
    <xdr:to>
      <xdr:col>15</xdr:col>
      <xdr:colOff>82550</xdr:colOff>
      <xdr:row>65</xdr:row>
      <xdr:rowOff>88537</xdr:rowOff>
    </xdr:to>
    <xdr:cxnSp macro="">
      <xdr:nvCxnSpPr>
        <xdr:cNvPr id="139" name="直線コネクタ 138"/>
        <xdr:cNvCxnSpPr/>
      </xdr:nvCxnSpPr>
      <xdr:spPr>
        <a:xfrm flipV="1">
          <a:off x="2336800" y="11025959"/>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34851</xdr:rowOff>
    </xdr:from>
    <xdr:ext cx="762000" cy="259045"/>
    <xdr:sp macro="" textlink="">
      <xdr:nvSpPr>
        <xdr:cNvPr id="141" name="テキスト ボックス 140"/>
        <xdr:cNvSpPr txBox="1"/>
      </xdr:nvSpPr>
      <xdr:spPr>
        <a:xfrm>
          <a:off x="2844800" y="1066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73841</xdr:rowOff>
    </xdr:from>
    <xdr:to>
      <xdr:col>11</xdr:col>
      <xdr:colOff>31750</xdr:colOff>
      <xdr:row>65</xdr:row>
      <xdr:rowOff>88537</xdr:rowOff>
    </xdr:to>
    <xdr:cxnSp macro="">
      <xdr:nvCxnSpPr>
        <xdr:cNvPr id="142" name="直線コネクタ 141"/>
        <xdr:cNvCxnSpPr/>
      </xdr:nvCxnSpPr>
      <xdr:spPr>
        <a:xfrm>
          <a:off x="1447800" y="11046641"/>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121030</xdr:rowOff>
    </xdr:from>
    <xdr:ext cx="762000" cy="259045"/>
    <xdr:sp macro="" textlink="">
      <xdr:nvSpPr>
        <xdr:cNvPr id="144" name="テキスト ボックス 143"/>
        <xdr:cNvSpPr txBox="1"/>
      </xdr:nvSpPr>
      <xdr:spPr>
        <a:xfrm>
          <a:off x="1955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10721</xdr:rowOff>
    </xdr:from>
    <xdr:ext cx="762000" cy="259045"/>
    <xdr:sp macro="" textlink="">
      <xdr:nvSpPr>
        <xdr:cNvPr id="146" name="テキスト ボックス 145"/>
        <xdr:cNvSpPr txBox="1"/>
      </xdr:nvSpPr>
      <xdr:spPr>
        <a:xfrm>
          <a:off x="1066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72209</xdr:rowOff>
    </xdr:from>
    <xdr:to>
      <xdr:col>23</xdr:col>
      <xdr:colOff>184150</xdr:colOff>
      <xdr:row>66</xdr:row>
      <xdr:rowOff>2359</xdr:rowOff>
    </xdr:to>
    <xdr:sp macro="" textlink="">
      <xdr:nvSpPr>
        <xdr:cNvPr id="152" name="楕円 151"/>
        <xdr:cNvSpPr/>
      </xdr:nvSpPr>
      <xdr:spPr>
        <a:xfrm>
          <a:off x="4902200" y="1121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44286</xdr:rowOff>
    </xdr:from>
    <xdr:ext cx="762000" cy="259045"/>
    <xdr:sp macro="" textlink="">
      <xdr:nvSpPr>
        <xdr:cNvPr id="153" name="財政構造の弾力性該当値テキスト"/>
        <xdr:cNvSpPr txBox="1"/>
      </xdr:nvSpPr>
      <xdr:spPr>
        <a:xfrm>
          <a:off x="5041900" y="11188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143691</xdr:rowOff>
    </xdr:from>
    <xdr:to>
      <xdr:col>19</xdr:col>
      <xdr:colOff>184150</xdr:colOff>
      <xdr:row>65</xdr:row>
      <xdr:rowOff>73841</xdr:rowOff>
    </xdr:to>
    <xdr:sp macro="" textlink="">
      <xdr:nvSpPr>
        <xdr:cNvPr id="154" name="楕円 153"/>
        <xdr:cNvSpPr/>
      </xdr:nvSpPr>
      <xdr:spPr>
        <a:xfrm>
          <a:off x="4064000" y="1111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58618</xdr:rowOff>
    </xdr:from>
    <xdr:ext cx="736600" cy="259045"/>
    <xdr:sp macro="" textlink="">
      <xdr:nvSpPr>
        <xdr:cNvPr id="155" name="テキスト ボックス 154"/>
        <xdr:cNvSpPr txBox="1"/>
      </xdr:nvSpPr>
      <xdr:spPr>
        <a:xfrm>
          <a:off x="3733800" y="11202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2359</xdr:rowOff>
    </xdr:from>
    <xdr:to>
      <xdr:col>15</xdr:col>
      <xdr:colOff>133350</xdr:colOff>
      <xdr:row>64</xdr:row>
      <xdr:rowOff>103959</xdr:rowOff>
    </xdr:to>
    <xdr:sp macro="" textlink="">
      <xdr:nvSpPr>
        <xdr:cNvPr id="156" name="楕円 155"/>
        <xdr:cNvSpPr/>
      </xdr:nvSpPr>
      <xdr:spPr>
        <a:xfrm>
          <a:off x="3175000" y="1097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88736</xdr:rowOff>
    </xdr:from>
    <xdr:ext cx="762000" cy="259045"/>
    <xdr:sp macro="" textlink="">
      <xdr:nvSpPr>
        <xdr:cNvPr id="157" name="テキスト ボックス 156"/>
        <xdr:cNvSpPr txBox="1"/>
      </xdr:nvSpPr>
      <xdr:spPr>
        <a:xfrm>
          <a:off x="2844800" y="11061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37737</xdr:rowOff>
    </xdr:from>
    <xdr:to>
      <xdr:col>11</xdr:col>
      <xdr:colOff>82550</xdr:colOff>
      <xdr:row>65</xdr:row>
      <xdr:rowOff>139337</xdr:rowOff>
    </xdr:to>
    <xdr:sp macro="" textlink="">
      <xdr:nvSpPr>
        <xdr:cNvPr id="158" name="楕円 157"/>
        <xdr:cNvSpPr/>
      </xdr:nvSpPr>
      <xdr:spPr>
        <a:xfrm>
          <a:off x="2286000" y="1118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124114</xdr:rowOff>
    </xdr:from>
    <xdr:ext cx="762000" cy="259045"/>
    <xdr:sp macro="" textlink="">
      <xdr:nvSpPr>
        <xdr:cNvPr id="159" name="テキスト ボックス 158"/>
        <xdr:cNvSpPr txBox="1"/>
      </xdr:nvSpPr>
      <xdr:spPr>
        <a:xfrm>
          <a:off x="1955800" y="1126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23041</xdr:rowOff>
    </xdr:from>
    <xdr:to>
      <xdr:col>7</xdr:col>
      <xdr:colOff>31750</xdr:colOff>
      <xdr:row>64</xdr:row>
      <xdr:rowOff>124641</xdr:rowOff>
    </xdr:to>
    <xdr:sp macro="" textlink="">
      <xdr:nvSpPr>
        <xdr:cNvPr id="160" name="楕円 159"/>
        <xdr:cNvSpPr/>
      </xdr:nvSpPr>
      <xdr:spPr>
        <a:xfrm>
          <a:off x="1397000" y="1099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109418</xdr:rowOff>
    </xdr:from>
    <xdr:ext cx="762000" cy="259045"/>
    <xdr:sp macro="" textlink="">
      <xdr:nvSpPr>
        <xdr:cNvPr id="161" name="テキスト ボックス 160"/>
        <xdr:cNvSpPr txBox="1"/>
      </xdr:nvSpPr>
      <xdr:spPr>
        <a:xfrm>
          <a:off x="1066800" y="11082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[428,140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人件費においては、これ以上の人員の削減は見込めない。物件費については、庁舎が分散していることが割高要因として考えられる。また、システムの維持管理についても多大な経費が掛かっている。</a:t>
          </a:r>
          <a:endParaRPr lang="ja-JP" altLang="ja-JP" sz="1300">
            <a:effectLst/>
          </a:endParaRPr>
        </a:p>
        <a:p>
          <a:r>
            <a:rPr kumimoji="1" lang="ja-JP" altLang="ja-JP" sz="1300">
              <a:solidFill>
                <a:schemeClr val="dk1"/>
              </a:solidFill>
              <a:effectLst/>
              <a:latin typeface="+mn-lt"/>
              <a:ea typeface="+mn-ea"/>
              <a:cs typeface="+mn-cs"/>
            </a:rPr>
            <a:t>　システム等の経費についても、契約方法等の見直しを行うなど</a:t>
          </a:r>
          <a:r>
            <a:rPr kumimoji="1" lang="ja-JP" altLang="en-US" sz="1300">
              <a:solidFill>
                <a:schemeClr val="dk1"/>
              </a:solidFill>
              <a:effectLst/>
              <a:latin typeface="+mn-lt"/>
              <a:ea typeface="+mn-ea"/>
              <a:cs typeface="+mn-cs"/>
            </a:rPr>
            <a:t>、さらなる</a:t>
          </a:r>
          <a:r>
            <a:rPr kumimoji="1" lang="ja-JP" altLang="ja-JP" sz="1300">
              <a:solidFill>
                <a:schemeClr val="dk1"/>
              </a:solidFill>
              <a:effectLst/>
              <a:latin typeface="+mn-lt"/>
              <a:ea typeface="+mn-ea"/>
              <a:cs typeface="+mn-cs"/>
            </a:rPr>
            <a:t>コスト削減を図る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4817</xdr:rowOff>
    </xdr:from>
    <xdr:to>
      <xdr:col>23</xdr:col>
      <xdr:colOff>133350</xdr:colOff>
      <xdr:row>83</xdr:row>
      <xdr:rowOff>13565</xdr:rowOff>
    </xdr:to>
    <xdr:cxnSp macro="">
      <xdr:nvCxnSpPr>
        <xdr:cNvPr id="197" name="直線コネクタ 196"/>
        <xdr:cNvCxnSpPr/>
      </xdr:nvCxnSpPr>
      <xdr:spPr>
        <a:xfrm flipV="1">
          <a:off x="4114800" y="14235167"/>
          <a:ext cx="838200" cy="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124894</xdr:rowOff>
    </xdr:from>
    <xdr:ext cx="762000" cy="259045"/>
    <xdr:sp macro="" textlink="">
      <xdr:nvSpPr>
        <xdr:cNvPr id="198" name="人件費・物件費等の状況平均値テキスト"/>
        <xdr:cNvSpPr txBox="1"/>
      </xdr:nvSpPr>
      <xdr:spPr>
        <a:xfrm>
          <a:off x="5041900" y="14012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131361</xdr:rowOff>
    </xdr:from>
    <xdr:to>
      <xdr:col>19</xdr:col>
      <xdr:colOff>133350</xdr:colOff>
      <xdr:row>83</xdr:row>
      <xdr:rowOff>13565</xdr:rowOff>
    </xdr:to>
    <xdr:cxnSp macro="">
      <xdr:nvCxnSpPr>
        <xdr:cNvPr id="200" name="直線コネクタ 199"/>
        <xdr:cNvCxnSpPr/>
      </xdr:nvCxnSpPr>
      <xdr:spPr>
        <a:xfrm>
          <a:off x="3225800" y="14190261"/>
          <a:ext cx="889000" cy="5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41967</xdr:rowOff>
    </xdr:from>
    <xdr:ext cx="736600" cy="259045"/>
    <xdr:sp macro="" textlink="">
      <xdr:nvSpPr>
        <xdr:cNvPr id="202" name="テキスト ボックス 201"/>
        <xdr:cNvSpPr txBox="1"/>
      </xdr:nvSpPr>
      <xdr:spPr>
        <a:xfrm>
          <a:off x="3733800" y="13929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100879</xdr:rowOff>
    </xdr:from>
    <xdr:to>
      <xdr:col>15</xdr:col>
      <xdr:colOff>82550</xdr:colOff>
      <xdr:row>82</xdr:row>
      <xdr:rowOff>131361</xdr:rowOff>
    </xdr:to>
    <xdr:cxnSp macro="">
      <xdr:nvCxnSpPr>
        <xdr:cNvPr id="203" name="直線コネクタ 202"/>
        <xdr:cNvCxnSpPr/>
      </xdr:nvCxnSpPr>
      <xdr:spPr>
        <a:xfrm>
          <a:off x="2336800" y="14159779"/>
          <a:ext cx="889000" cy="3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18573</xdr:rowOff>
    </xdr:from>
    <xdr:ext cx="762000" cy="259045"/>
    <xdr:sp macro="" textlink="">
      <xdr:nvSpPr>
        <xdr:cNvPr id="205" name="テキスト ボックス 204"/>
        <xdr:cNvSpPr txBox="1"/>
      </xdr:nvSpPr>
      <xdr:spPr>
        <a:xfrm>
          <a:off x="2844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58266</xdr:rowOff>
    </xdr:from>
    <xdr:to>
      <xdr:col>11</xdr:col>
      <xdr:colOff>31750</xdr:colOff>
      <xdr:row>82</xdr:row>
      <xdr:rowOff>100879</xdr:rowOff>
    </xdr:to>
    <xdr:cxnSp macro="">
      <xdr:nvCxnSpPr>
        <xdr:cNvPr id="206" name="直線コネクタ 205"/>
        <xdr:cNvCxnSpPr/>
      </xdr:nvCxnSpPr>
      <xdr:spPr>
        <a:xfrm>
          <a:off x="1447800" y="14117166"/>
          <a:ext cx="889000" cy="4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157535</xdr:rowOff>
    </xdr:from>
    <xdr:ext cx="762000" cy="259045"/>
    <xdr:sp macro="" textlink="">
      <xdr:nvSpPr>
        <xdr:cNvPr id="208" name="テキスト ボックス 207"/>
        <xdr:cNvSpPr txBox="1"/>
      </xdr:nvSpPr>
      <xdr:spPr>
        <a:xfrm>
          <a:off x="1955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127919</xdr:rowOff>
    </xdr:from>
    <xdr:ext cx="762000" cy="259045"/>
    <xdr:sp macro="" textlink="">
      <xdr:nvSpPr>
        <xdr:cNvPr id="210" name="テキスト ボックス 209"/>
        <xdr:cNvSpPr txBox="1"/>
      </xdr:nvSpPr>
      <xdr:spPr>
        <a:xfrm>
          <a:off x="1066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125467</xdr:rowOff>
    </xdr:from>
    <xdr:to>
      <xdr:col>23</xdr:col>
      <xdr:colOff>184150</xdr:colOff>
      <xdr:row>83</xdr:row>
      <xdr:rowOff>55617</xdr:rowOff>
    </xdr:to>
    <xdr:sp macro="" textlink="">
      <xdr:nvSpPr>
        <xdr:cNvPr id="216" name="楕円 215"/>
        <xdr:cNvSpPr/>
      </xdr:nvSpPr>
      <xdr:spPr>
        <a:xfrm>
          <a:off x="4902200" y="1418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97544</xdr:rowOff>
    </xdr:from>
    <xdr:ext cx="762000" cy="259045"/>
    <xdr:sp macro="" textlink="">
      <xdr:nvSpPr>
        <xdr:cNvPr id="217" name="人件費・物件費等の状況該当値テキスト"/>
        <xdr:cNvSpPr txBox="1"/>
      </xdr:nvSpPr>
      <xdr:spPr>
        <a:xfrm>
          <a:off x="5041900" y="14156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134215</xdr:rowOff>
    </xdr:from>
    <xdr:to>
      <xdr:col>19</xdr:col>
      <xdr:colOff>184150</xdr:colOff>
      <xdr:row>83</xdr:row>
      <xdr:rowOff>64365</xdr:rowOff>
    </xdr:to>
    <xdr:sp macro="" textlink="">
      <xdr:nvSpPr>
        <xdr:cNvPr id="218" name="楕円 217"/>
        <xdr:cNvSpPr/>
      </xdr:nvSpPr>
      <xdr:spPr>
        <a:xfrm>
          <a:off x="4064000" y="1419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49142</xdr:rowOff>
    </xdr:from>
    <xdr:ext cx="736600" cy="259045"/>
    <xdr:sp macro="" textlink="">
      <xdr:nvSpPr>
        <xdr:cNvPr id="219" name="テキスト ボックス 218"/>
        <xdr:cNvSpPr txBox="1"/>
      </xdr:nvSpPr>
      <xdr:spPr>
        <a:xfrm>
          <a:off x="3733800" y="14279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80561</xdr:rowOff>
    </xdr:from>
    <xdr:to>
      <xdr:col>15</xdr:col>
      <xdr:colOff>133350</xdr:colOff>
      <xdr:row>83</xdr:row>
      <xdr:rowOff>10711</xdr:rowOff>
    </xdr:to>
    <xdr:sp macro="" textlink="">
      <xdr:nvSpPr>
        <xdr:cNvPr id="220" name="楕円 219"/>
        <xdr:cNvSpPr/>
      </xdr:nvSpPr>
      <xdr:spPr>
        <a:xfrm>
          <a:off x="3175000" y="1413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166938</xdr:rowOff>
    </xdr:from>
    <xdr:ext cx="762000" cy="259045"/>
    <xdr:sp macro="" textlink="">
      <xdr:nvSpPr>
        <xdr:cNvPr id="221" name="テキスト ボックス 220"/>
        <xdr:cNvSpPr txBox="1"/>
      </xdr:nvSpPr>
      <xdr:spPr>
        <a:xfrm>
          <a:off x="2844800" y="1422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50079</xdr:rowOff>
    </xdr:from>
    <xdr:to>
      <xdr:col>11</xdr:col>
      <xdr:colOff>82550</xdr:colOff>
      <xdr:row>82</xdr:row>
      <xdr:rowOff>151679</xdr:rowOff>
    </xdr:to>
    <xdr:sp macro="" textlink="">
      <xdr:nvSpPr>
        <xdr:cNvPr id="222" name="楕円 221"/>
        <xdr:cNvSpPr/>
      </xdr:nvSpPr>
      <xdr:spPr>
        <a:xfrm>
          <a:off x="2286000" y="1410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161856</xdr:rowOff>
    </xdr:from>
    <xdr:ext cx="762000" cy="259045"/>
    <xdr:sp macro="" textlink="">
      <xdr:nvSpPr>
        <xdr:cNvPr id="223" name="テキスト ボックス 222"/>
        <xdr:cNvSpPr txBox="1"/>
      </xdr:nvSpPr>
      <xdr:spPr>
        <a:xfrm>
          <a:off x="1955800" y="1387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7466</xdr:rowOff>
    </xdr:from>
    <xdr:to>
      <xdr:col>7</xdr:col>
      <xdr:colOff>31750</xdr:colOff>
      <xdr:row>82</xdr:row>
      <xdr:rowOff>109066</xdr:rowOff>
    </xdr:to>
    <xdr:sp macro="" textlink="">
      <xdr:nvSpPr>
        <xdr:cNvPr id="224" name="楕円 223"/>
        <xdr:cNvSpPr/>
      </xdr:nvSpPr>
      <xdr:spPr>
        <a:xfrm>
          <a:off x="1397000" y="1406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119243</xdr:rowOff>
    </xdr:from>
    <xdr:ext cx="762000" cy="259045"/>
    <xdr:sp macro="" textlink="">
      <xdr:nvSpPr>
        <xdr:cNvPr id="225" name="テキスト ボックス 224"/>
        <xdr:cNvSpPr txBox="1"/>
      </xdr:nvSpPr>
      <xdr:spPr>
        <a:xfrm>
          <a:off x="1066800" y="1383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団体平均を上回る９７．４となっている。</a:t>
          </a:r>
          <a:endParaRPr lang="ja-JP" altLang="ja-JP" sz="1300">
            <a:effectLst/>
          </a:endParaRPr>
        </a:p>
        <a:p>
          <a:r>
            <a:rPr kumimoji="1" lang="ja-JP" altLang="ja-JP" sz="1300">
              <a:solidFill>
                <a:schemeClr val="dk1"/>
              </a:solidFill>
              <a:effectLst/>
              <a:latin typeface="+mn-lt"/>
              <a:ea typeface="+mn-ea"/>
              <a:cs typeface="+mn-cs"/>
            </a:rPr>
            <a:t>　以前から平均を上回っているが、職員の年齢構成が高いことが要因として考えられる。</a:t>
          </a:r>
          <a:endParaRPr lang="ja-JP" altLang="ja-JP" sz="1300">
            <a:effectLst/>
          </a:endParaRPr>
        </a:p>
        <a:p>
          <a:r>
            <a:rPr kumimoji="1" lang="ja-JP" altLang="ja-JP" sz="1300">
              <a:solidFill>
                <a:schemeClr val="dk1"/>
              </a:solidFill>
              <a:effectLst/>
              <a:latin typeface="+mn-lt"/>
              <a:ea typeface="+mn-ea"/>
              <a:cs typeface="+mn-cs"/>
            </a:rPr>
            <a:t>　計画的な職員採用を行っており、一時的に給料は上昇するが、将来的には減少に転じるものと見込まれる。今後も給与の適正化に努める。</a:t>
          </a:r>
          <a:endParaRPr lang="ja-JP" altLang="ja-JP" sz="13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135255</xdr:rowOff>
    </xdr:from>
    <xdr:to>
      <xdr:col>81</xdr:col>
      <xdr:colOff>44450</xdr:colOff>
      <xdr:row>87</xdr:row>
      <xdr:rowOff>135255</xdr:rowOff>
    </xdr:to>
    <xdr:cxnSp macro="">
      <xdr:nvCxnSpPr>
        <xdr:cNvPr id="255" name="直線コネクタ 254"/>
        <xdr:cNvCxnSpPr/>
      </xdr:nvCxnSpPr>
      <xdr:spPr>
        <a:xfrm>
          <a:off x="16179800" y="150514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151782</xdr:rowOff>
    </xdr:from>
    <xdr:ext cx="762000" cy="259045"/>
    <xdr:sp macro="" textlink="">
      <xdr:nvSpPr>
        <xdr:cNvPr id="256" name="給与水準   （国との比較）平均値テキスト"/>
        <xdr:cNvSpPr txBox="1"/>
      </xdr:nvSpPr>
      <xdr:spPr>
        <a:xfrm>
          <a:off x="17106900" y="14725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135255</xdr:rowOff>
    </xdr:from>
    <xdr:to>
      <xdr:col>77</xdr:col>
      <xdr:colOff>44450</xdr:colOff>
      <xdr:row>87</xdr:row>
      <xdr:rowOff>147320</xdr:rowOff>
    </xdr:to>
    <xdr:cxnSp macro="">
      <xdr:nvCxnSpPr>
        <xdr:cNvPr id="258" name="直線コネクタ 257"/>
        <xdr:cNvCxnSpPr/>
      </xdr:nvCxnSpPr>
      <xdr:spPr>
        <a:xfrm flipV="1">
          <a:off x="15290800" y="1505140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60" name="テキスト ボックス 259"/>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68898</xdr:rowOff>
    </xdr:from>
    <xdr:to>
      <xdr:col>72</xdr:col>
      <xdr:colOff>203200</xdr:colOff>
      <xdr:row>87</xdr:row>
      <xdr:rowOff>147320</xdr:rowOff>
    </xdr:to>
    <xdr:cxnSp macro="">
      <xdr:nvCxnSpPr>
        <xdr:cNvPr id="261" name="直線コネクタ 260"/>
        <xdr:cNvCxnSpPr/>
      </xdr:nvCxnSpPr>
      <xdr:spPr>
        <a:xfrm>
          <a:off x="14401800" y="14985048"/>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75582</xdr:rowOff>
    </xdr:from>
    <xdr:ext cx="762000" cy="259045"/>
    <xdr:sp macro="" textlink="">
      <xdr:nvSpPr>
        <xdr:cNvPr id="263" name="テキスト ボックス 262"/>
        <xdr:cNvSpPr txBox="1"/>
      </xdr:nvSpPr>
      <xdr:spPr>
        <a:xfrm>
          <a:off x="14909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68898</xdr:rowOff>
    </xdr:from>
    <xdr:to>
      <xdr:col>68</xdr:col>
      <xdr:colOff>152400</xdr:colOff>
      <xdr:row>87</xdr:row>
      <xdr:rowOff>80963</xdr:rowOff>
    </xdr:to>
    <xdr:cxnSp macro="">
      <xdr:nvCxnSpPr>
        <xdr:cNvPr id="264" name="直線コネクタ 263"/>
        <xdr:cNvCxnSpPr/>
      </xdr:nvCxnSpPr>
      <xdr:spPr>
        <a:xfrm flipV="1">
          <a:off x="13512800" y="1498504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51452</xdr:rowOff>
    </xdr:from>
    <xdr:ext cx="762000" cy="259045"/>
    <xdr:sp macro="" textlink="">
      <xdr:nvSpPr>
        <xdr:cNvPr id="266" name="テキスト ボックス 265"/>
        <xdr:cNvSpPr txBox="1"/>
      </xdr:nvSpPr>
      <xdr:spPr>
        <a:xfrm>
          <a:off x="14020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27322</xdr:rowOff>
    </xdr:from>
    <xdr:ext cx="762000" cy="259045"/>
    <xdr:sp macro="" textlink="">
      <xdr:nvSpPr>
        <xdr:cNvPr id="268" name="テキスト ボックス 267"/>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84455</xdr:rowOff>
    </xdr:from>
    <xdr:to>
      <xdr:col>81</xdr:col>
      <xdr:colOff>95250</xdr:colOff>
      <xdr:row>88</xdr:row>
      <xdr:rowOff>14605</xdr:rowOff>
    </xdr:to>
    <xdr:sp macro="" textlink="">
      <xdr:nvSpPr>
        <xdr:cNvPr id="274" name="楕円 273"/>
        <xdr:cNvSpPr/>
      </xdr:nvSpPr>
      <xdr:spPr>
        <a:xfrm>
          <a:off x="16967200" y="1500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56532</xdr:rowOff>
    </xdr:from>
    <xdr:ext cx="762000" cy="259045"/>
    <xdr:sp macro="" textlink="">
      <xdr:nvSpPr>
        <xdr:cNvPr id="275" name="給与水準   （国との比較）該当値テキスト"/>
        <xdr:cNvSpPr txBox="1"/>
      </xdr:nvSpPr>
      <xdr:spPr>
        <a:xfrm>
          <a:off x="17106900" y="1497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84455</xdr:rowOff>
    </xdr:from>
    <xdr:to>
      <xdr:col>77</xdr:col>
      <xdr:colOff>95250</xdr:colOff>
      <xdr:row>88</xdr:row>
      <xdr:rowOff>14605</xdr:rowOff>
    </xdr:to>
    <xdr:sp macro="" textlink="">
      <xdr:nvSpPr>
        <xdr:cNvPr id="276" name="楕円 275"/>
        <xdr:cNvSpPr/>
      </xdr:nvSpPr>
      <xdr:spPr>
        <a:xfrm>
          <a:off x="16129000" y="1500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170832</xdr:rowOff>
    </xdr:from>
    <xdr:ext cx="736600" cy="259045"/>
    <xdr:sp macro="" textlink="">
      <xdr:nvSpPr>
        <xdr:cNvPr id="277" name="テキスト ボックス 276"/>
        <xdr:cNvSpPr txBox="1"/>
      </xdr:nvSpPr>
      <xdr:spPr>
        <a:xfrm>
          <a:off x="15798800" y="15086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96520</xdr:rowOff>
    </xdr:from>
    <xdr:to>
      <xdr:col>73</xdr:col>
      <xdr:colOff>44450</xdr:colOff>
      <xdr:row>88</xdr:row>
      <xdr:rowOff>26670</xdr:rowOff>
    </xdr:to>
    <xdr:sp macro="" textlink="">
      <xdr:nvSpPr>
        <xdr:cNvPr id="278" name="楕円 277"/>
        <xdr:cNvSpPr/>
      </xdr:nvSpPr>
      <xdr:spPr>
        <a:xfrm>
          <a:off x="15240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11447</xdr:rowOff>
    </xdr:from>
    <xdr:ext cx="762000" cy="259045"/>
    <xdr:sp macro="" textlink="">
      <xdr:nvSpPr>
        <xdr:cNvPr id="279" name="テキスト ボックス 278"/>
        <xdr:cNvSpPr txBox="1"/>
      </xdr:nvSpPr>
      <xdr:spPr>
        <a:xfrm>
          <a:off x="14909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18098</xdr:rowOff>
    </xdr:from>
    <xdr:to>
      <xdr:col>68</xdr:col>
      <xdr:colOff>203200</xdr:colOff>
      <xdr:row>87</xdr:row>
      <xdr:rowOff>119698</xdr:rowOff>
    </xdr:to>
    <xdr:sp macro="" textlink="">
      <xdr:nvSpPr>
        <xdr:cNvPr id="280" name="楕円 279"/>
        <xdr:cNvSpPr/>
      </xdr:nvSpPr>
      <xdr:spPr>
        <a:xfrm>
          <a:off x="14351000" y="149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104475</xdr:rowOff>
    </xdr:from>
    <xdr:ext cx="762000" cy="259045"/>
    <xdr:sp macro="" textlink="">
      <xdr:nvSpPr>
        <xdr:cNvPr id="281" name="テキスト ボックス 280"/>
        <xdr:cNvSpPr txBox="1"/>
      </xdr:nvSpPr>
      <xdr:spPr>
        <a:xfrm>
          <a:off x="14020800" y="1502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30163</xdr:rowOff>
    </xdr:from>
    <xdr:to>
      <xdr:col>64</xdr:col>
      <xdr:colOff>152400</xdr:colOff>
      <xdr:row>87</xdr:row>
      <xdr:rowOff>131763</xdr:rowOff>
    </xdr:to>
    <xdr:sp macro="" textlink="">
      <xdr:nvSpPr>
        <xdr:cNvPr id="282" name="楕円 281"/>
        <xdr:cNvSpPr/>
      </xdr:nvSpPr>
      <xdr:spPr>
        <a:xfrm>
          <a:off x="13462000" y="1494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116540</xdr:rowOff>
    </xdr:from>
    <xdr:ext cx="762000" cy="259045"/>
    <xdr:sp macro="" textlink="">
      <xdr:nvSpPr>
        <xdr:cNvPr id="283" name="テキスト ボックス 282"/>
        <xdr:cNvSpPr txBox="1"/>
      </xdr:nvSpPr>
      <xdr:spPr>
        <a:xfrm>
          <a:off x="13131800" y="1503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住民の高齢化に伴い保健・福祉部門の職員増加が見込まれるため、現在以下の人員削減は困難であると思われる。</a:t>
          </a:r>
          <a:endParaRPr lang="ja-JP" altLang="ja-JP" sz="13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95009</xdr:rowOff>
    </xdr:from>
    <xdr:to>
      <xdr:col>81</xdr:col>
      <xdr:colOff>44450</xdr:colOff>
      <xdr:row>61</xdr:row>
      <xdr:rowOff>107315</xdr:rowOff>
    </xdr:to>
    <xdr:cxnSp macro="">
      <xdr:nvCxnSpPr>
        <xdr:cNvPr id="315" name="直線コネクタ 314"/>
        <xdr:cNvCxnSpPr/>
      </xdr:nvCxnSpPr>
      <xdr:spPr>
        <a:xfrm>
          <a:off x="16179800" y="10553459"/>
          <a:ext cx="8382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56342</xdr:rowOff>
    </xdr:from>
    <xdr:ext cx="762000" cy="259045"/>
    <xdr:sp macro="" textlink="">
      <xdr:nvSpPr>
        <xdr:cNvPr id="316" name="定員管理の状況平均値テキスト"/>
        <xdr:cNvSpPr txBox="1"/>
      </xdr:nvSpPr>
      <xdr:spPr>
        <a:xfrm>
          <a:off x="17106900" y="1051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57366</xdr:rowOff>
    </xdr:from>
    <xdr:to>
      <xdr:col>77</xdr:col>
      <xdr:colOff>44450</xdr:colOff>
      <xdr:row>61</xdr:row>
      <xdr:rowOff>95009</xdr:rowOff>
    </xdr:to>
    <xdr:cxnSp macro="">
      <xdr:nvCxnSpPr>
        <xdr:cNvPr id="318" name="直線コネクタ 317"/>
        <xdr:cNvCxnSpPr/>
      </xdr:nvCxnSpPr>
      <xdr:spPr>
        <a:xfrm>
          <a:off x="15290800" y="10515816"/>
          <a:ext cx="8890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1605</xdr:rowOff>
    </xdr:from>
    <xdr:ext cx="736600" cy="259045"/>
    <xdr:sp macro="" textlink="">
      <xdr:nvSpPr>
        <xdr:cNvPr id="320" name="テキスト ボックス 319"/>
        <xdr:cNvSpPr txBox="1"/>
      </xdr:nvSpPr>
      <xdr:spPr>
        <a:xfrm>
          <a:off x="15798800" y="1063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57366</xdr:rowOff>
    </xdr:from>
    <xdr:to>
      <xdr:col>72</xdr:col>
      <xdr:colOff>203200</xdr:colOff>
      <xdr:row>61</xdr:row>
      <xdr:rowOff>93561</xdr:rowOff>
    </xdr:to>
    <xdr:cxnSp macro="">
      <xdr:nvCxnSpPr>
        <xdr:cNvPr id="321" name="直線コネクタ 320"/>
        <xdr:cNvCxnSpPr/>
      </xdr:nvCxnSpPr>
      <xdr:spPr>
        <a:xfrm flipV="1">
          <a:off x="14401800" y="10515816"/>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160024</xdr:rowOff>
    </xdr:from>
    <xdr:ext cx="762000" cy="259045"/>
    <xdr:sp macro="" textlink="">
      <xdr:nvSpPr>
        <xdr:cNvPr id="323" name="テキスト ボックス 322"/>
        <xdr:cNvSpPr txBox="1"/>
      </xdr:nvSpPr>
      <xdr:spPr>
        <a:xfrm>
          <a:off x="14909800" y="1061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66777</xdr:rowOff>
    </xdr:from>
    <xdr:to>
      <xdr:col>68</xdr:col>
      <xdr:colOff>152400</xdr:colOff>
      <xdr:row>61</xdr:row>
      <xdr:rowOff>93561</xdr:rowOff>
    </xdr:to>
    <xdr:cxnSp macro="">
      <xdr:nvCxnSpPr>
        <xdr:cNvPr id="324" name="直線コネクタ 323"/>
        <xdr:cNvCxnSpPr/>
      </xdr:nvCxnSpPr>
      <xdr:spPr>
        <a:xfrm>
          <a:off x="13512800" y="10525227"/>
          <a:ext cx="889000" cy="2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157370</xdr:rowOff>
    </xdr:from>
    <xdr:ext cx="762000" cy="259045"/>
    <xdr:sp macro="" textlink="">
      <xdr:nvSpPr>
        <xdr:cNvPr id="326" name="テキスト ボックス 325"/>
        <xdr:cNvSpPr txBox="1"/>
      </xdr:nvSpPr>
      <xdr:spPr>
        <a:xfrm>
          <a:off x="14020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145546</xdr:rowOff>
    </xdr:from>
    <xdr:ext cx="762000" cy="259045"/>
    <xdr:sp macro="" textlink="">
      <xdr:nvSpPr>
        <xdr:cNvPr id="328" name="テキスト ボックス 327"/>
        <xdr:cNvSpPr txBox="1"/>
      </xdr:nvSpPr>
      <xdr:spPr>
        <a:xfrm>
          <a:off x="13131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56515</xdr:rowOff>
    </xdr:from>
    <xdr:to>
      <xdr:col>81</xdr:col>
      <xdr:colOff>95250</xdr:colOff>
      <xdr:row>61</xdr:row>
      <xdr:rowOff>158115</xdr:rowOff>
    </xdr:to>
    <xdr:sp macro="" textlink="">
      <xdr:nvSpPr>
        <xdr:cNvPr id="334" name="楕円 333"/>
        <xdr:cNvSpPr/>
      </xdr:nvSpPr>
      <xdr:spPr>
        <a:xfrm>
          <a:off x="169672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73042</xdr:rowOff>
    </xdr:from>
    <xdr:ext cx="762000" cy="259045"/>
    <xdr:sp macro="" textlink="">
      <xdr:nvSpPr>
        <xdr:cNvPr id="335" name="定員管理の状況該当値テキスト"/>
        <xdr:cNvSpPr txBox="1"/>
      </xdr:nvSpPr>
      <xdr:spPr>
        <a:xfrm>
          <a:off x="171069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44209</xdr:rowOff>
    </xdr:from>
    <xdr:to>
      <xdr:col>77</xdr:col>
      <xdr:colOff>95250</xdr:colOff>
      <xdr:row>61</xdr:row>
      <xdr:rowOff>145809</xdr:rowOff>
    </xdr:to>
    <xdr:sp macro="" textlink="">
      <xdr:nvSpPr>
        <xdr:cNvPr id="336" name="楕円 335"/>
        <xdr:cNvSpPr/>
      </xdr:nvSpPr>
      <xdr:spPr>
        <a:xfrm>
          <a:off x="16129000" y="1050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155986</xdr:rowOff>
    </xdr:from>
    <xdr:ext cx="736600" cy="259045"/>
    <xdr:sp macro="" textlink="">
      <xdr:nvSpPr>
        <xdr:cNvPr id="337" name="テキスト ボックス 336"/>
        <xdr:cNvSpPr txBox="1"/>
      </xdr:nvSpPr>
      <xdr:spPr>
        <a:xfrm>
          <a:off x="15798800" y="10271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6566</xdr:rowOff>
    </xdr:from>
    <xdr:to>
      <xdr:col>73</xdr:col>
      <xdr:colOff>44450</xdr:colOff>
      <xdr:row>61</xdr:row>
      <xdr:rowOff>108166</xdr:rowOff>
    </xdr:to>
    <xdr:sp macro="" textlink="">
      <xdr:nvSpPr>
        <xdr:cNvPr id="338" name="楕円 337"/>
        <xdr:cNvSpPr/>
      </xdr:nvSpPr>
      <xdr:spPr>
        <a:xfrm>
          <a:off x="15240000" y="1046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118343</xdr:rowOff>
    </xdr:from>
    <xdr:ext cx="762000" cy="259045"/>
    <xdr:sp macro="" textlink="">
      <xdr:nvSpPr>
        <xdr:cNvPr id="339" name="テキスト ボックス 338"/>
        <xdr:cNvSpPr txBox="1"/>
      </xdr:nvSpPr>
      <xdr:spPr>
        <a:xfrm>
          <a:off x="14909800" y="10233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42761</xdr:rowOff>
    </xdr:from>
    <xdr:to>
      <xdr:col>68</xdr:col>
      <xdr:colOff>203200</xdr:colOff>
      <xdr:row>61</xdr:row>
      <xdr:rowOff>144361</xdr:rowOff>
    </xdr:to>
    <xdr:sp macro="" textlink="">
      <xdr:nvSpPr>
        <xdr:cNvPr id="340" name="楕円 339"/>
        <xdr:cNvSpPr/>
      </xdr:nvSpPr>
      <xdr:spPr>
        <a:xfrm>
          <a:off x="14351000" y="1050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154538</xdr:rowOff>
    </xdr:from>
    <xdr:ext cx="762000" cy="259045"/>
    <xdr:sp macro="" textlink="">
      <xdr:nvSpPr>
        <xdr:cNvPr id="341" name="テキスト ボックス 340"/>
        <xdr:cNvSpPr txBox="1"/>
      </xdr:nvSpPr>
      <xdr:spPr>
        <a:xfrm>
          <a:off x="14020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15977</xdr:rowOff>
    </xdr:from>
    <xdr:to>
      <xdr:col>64</xdr:col>
      <xdr:colOff>152400</xdr:colOff>
      <xdr:row>61</xdr:row>
      <xdr:rowOff>117577</xdr:rowOff>
    </xdr:to>
    <xdr:sp macro="" textlink="">
      <xdr:nvSpPr>
        <xdr:cNvPr id="342" name="楕円 341"/>
        <xdr:cNvSpPr/>
      </xdr:nvSpPr>
      <xdr:spPr>
        <a:xfrm>
          <a:off x="13462000" y="1047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127754</xdr:rowOff>
    </xdr:from>
    <xdr:ext cx="762000" cy="259045"/>
    <xdr:sp macro="" textlink="">
      <xdr:nvSpPr>
        <xdr:cNvPr id="343" name="テキスト ボックス 342"/>
        <xdr:cNvSpPr txBox="1"/>
      </xdr:nvSpPr>
      <xdr:spPr>
        <a:xfrm>
          <a:off x="13131800" y="10243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元利償還金は減少しているが、近年の大型事業で借入れた償還が始まるため増加するものと思われる。</a:t>
          </a:r>
          <a:endParaRPr lang="ja-JP" altLang="ja-JP" sz="1300">
            <a:effectLst/>
          </a:endParaRPr>
        </a:p>
        <a:p>
          <a:r>
            <a:rPr kumimoji="1" lang="ja-JP" altLang="ja-JP" sz="1300">
              <a:solidFill>
                <a:schemeClr val="dk1"/>
              </a:solidFill>
              <a:effectLst/>
              <a:latin typeface="+mn-lt"/>
              <a:ea typeface="+mn-ea"/>
              <a:cs typeface="+mn-cs"/>
            </a:rPr>
            <a:t>　今後控えている大規模事業についても計画の見直しなど、起債依存型の事業を見直し、新規債発行の抑制に努める</a:t>
          </a:r>
          <a:endParaRPr lang="ja-JP" altLang="ja-JP" sz="1300">
            <a:effectLst/>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14817</xdr:rowOff>
    </xdr:from>
    <xdr:to>
      <xdr:col>81</xdr:col>
      <xdr:colOff>44450</xdr:colOff>
      <xdr:row>43</xdr:row>
      <xdr:rowOff>71120</xdr:rowOff>
    </xdr:to>
    <xdr:cxnSp macro="">
      <xdr:nvCxnSpPr>
        <xdr:cNvPr id="376" name="直線コネクタ 375"/>
        <xdr:cNvCxnSpPr/>
      </xdr:nvCxnSpPr>
      <xdr:spPr>
        <a:xfrm>
          <a:off x="16179800" y="738716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7"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14817</xdr:rowOff>
    </xdr:from>
    <xdr:to>
      <xdr:col>77</xdr:col>
      <xdr:colOff>44450</xdr:colOff>
      <xdr:row>43</xdr:row>
      <xdr:rowOff>71120</xdr:rowOff>
    </xdr:to>
    <xdr:cxnSp macro="">
      <xdr:nvCxnSpPr>
        <xdr:cNvPr id="379" name="直線コネクタ 378"/>
        <xdr:cNvCxnSpPr/>
      </xdr:nvCxnSpPr>
      <xdr:spPr>
        <a:xfrm flipV="1">
          <a:off x="15290800" y="738716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1" name="テキスト ボックス 380"/>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71120</xdr:rowOff>
    </xdr:from>
    <xdr:to>
      <xdr:col>72</xdr:col>
      <xdr:colOff>203200</xdr:colOff>
      <xdr:row>44</xdr:row>
      <xdr:rowOff>60537</xdr:rowOff>
    </xdr:to>
    <xdr:cxnSp macro="">
      <xdr:nvCxnSpPr>
        <xdr:cNvPr id="382" name="直線コネクタ 381"/>
        <xdr:cNvCxnSpPr/>
      </xdr:nvCxnSpPr>
      <xdr:spPr>
        <a:xfrm flipV="1">
          <a:off x="14401800" y="744347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70290</xdr:rowOff>
    </xdr:from>
    <xdr:ext cx="762000" cy="259045"/>
    <xdr:sp macro="" textlink="">
      <xdr:nvSpPr>
        <xdr:cNvPr id="384" name="テキスト ボックス 383"/>
        <xdr:cNvSpPr txBox="1"/>
      </xdr:nvSpPr>
      <xdr:spPr>
        <a:xfrm>
          <a:off x="14909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60537</xdr:rowOff>
    </xdr:from>
    <xdr:to>
      <xdr:col>68</xdr:col>
      <xdr:colOff>152400</xdr:colOff>
      <xdr:row>45</xdr:row>
      <xdr:rowOff>106256</xdr:rowOff>
    </xdr:to>
    <xdr:cxnSp macro="">
      <xdr:nvCxnSpPr>
        <xdr:cNvPr id="385" name="直線コネクタ 384"/>
        <xdr:cNvCxnSpPr/>
      </xdr:nvCxnSpPr>
      <xdr:spPr>
        <a:xfrm flipV="1">
          <a:off x="13512800" y="7604337"/>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102464</xdr:rowOff>
    </xdr:from>
    <xdr:ext cx="762000" cy="259045"/>
    <xdr:sp macro="" textlink="">
      <xdr:nvSpPr>
        <xdr:cNvPr id="387" name="テキスト ボックス 386"/>
        <xdr:cNvSpPr txBox="1"/>
      </xdr:nvSpPr>
      <xdr:spPr>
        <a:xfrm>
          <a:off x="14020800" y="696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11447</xdr:rowOff>
    </xdr:from>
    <xdr:ext cx="762000" cy="259045"/>
    <xdr:sp macro="" textlink="">
      <xdr:nvSpPr>
        <xdr:cNvPr id="389" name="テキスト ボックス 388"/>
        <xdr:cNvSpPr txBox="1"/>
      </xdr:nvSpPr>
      <xdr:spPr>
        <a:xfrm>
          <a:off x="13131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20320</xdr:rowOff>
    </xdr:from>
    <xdr:to>
      <xdr:col>81</xdr:col>
      <xdr:colOff>95250</xdr:colOff>
      <xdr:row>43</xdr:row>
      <xdr:rowOff>121920</xdr:rowOff>
    </xdr:to>
    <xdr:sp macro="" textlink="">
      <xdr:nvSpPr>
        <xdr:cNvPr id="395" name="楕円 394"/>
        <xdr:cNvSpPr/>
      </xdr:nvSpPr>
      <xdr:spPr>
        <a:xfrm>
          <a:off x="169672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163847</xdr:rowOff>
    </xdr:from>
    <xdr:ext cx="762000" cy="259045"/>
    <xdr:sp macro="" textlink="">
      <xdr:nvSpPr>
        <xdr:cNvPr id="396" name="公債費負担の状況該当値テキスト"/>
        <xdr:cNvSpPr txBox="1"/>
      </xdr:nvSpPr>
      <xdr:spPr>
        <a:xfrm>
          <a:off x="17106900" y="736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135467</xdr:rowOff>
    </xdr:from>
    <xdr:to>
      <xdr:col>77</xdr:col>
      <xdr:colOff>95250</xdr:colOff>
      <xdr:row>43</xdr:row>
      <xdr:rowOff>65617</xdr:rowOff>
    </xdr:to>
    <xdr:sp macro="" textlink="">
      <xdr:nvSpPr>
        <xdr:cNvPr id="397" name="楕円 396"/>
        <xdr:cNvSpPr/>
      </xdr:nvSpPr>
      <xdr:spPr>
        <a:xfrm>
          <a:off x="16129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50394</xdr:rowOff>
    </xdr:from>
    <xdr:ext cx="736600" cy="259045"/>
    <xdr:sp macro="" textlink="">
      <xdr:nvSpPr>
        <xdr:cNvPr id="398" name="テキスト ボックス 397"/>
        <xdr:cNvSpPr txBox="1"/>
      </xdr:nvSpPr>
      <xdr:spPr>
        <a:xfrm>
          <a:off x="15798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20320</xdr:rowOff>
    </xdr:from>
    <xdr:to>
      <xdr:col>73</xdr:col>
      <xdr:colOff>44450</xdr:colOff>
      <xdr:row>43</xdr:row>
      <xdr:rowOff>121920</xdr:rowOff>
    </xdr:to>
    <xdr:sp macro="" textlink="">
      <xdr:nvSpPr>
        <xdr:cNvPr id="399" name="楕円 398"/>
        <xdr:cNvSpPr/>
      </xdr:nvSpPr>
      <xdr:spPr>
        <a:xfrm>
          <a:off x="15240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106697</xdr:rowOff>
    </xdr:from>
    <xdr:ext cx="762000" cy="259045"/>
    <xdr:sp macro="" textlink="">
      <xdr:nvSpPr>
        <xdr:cNvPr id="400" name="テキスト ボックス 399"/>
        <xdr:cNvSpPr txBox="1"/>
      </xdr:nvSpPr>
      <xdr:spPr>
        <a:xfrm>
          <a:off x="14909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9737</xdr:rowOff>
    </xdr:from>
    <xdr:to>
      <xdr:col>68</xdr:col>
      <xdr:colOff>203200</xdr:colOff>
      <xdr:row>44</xdr:row>
      <xdr:rowOff>111337</xdr:rowOff>
    </xdr:to>
    <xdr:sp macro="" textlink="">
      <xdr:nvSpPr>
        <xdr:cNvPr id="401" name="楕円 400"/>
        <xdr:cNvSpPr/>
      </xdr:nvSpPr>
      <xdr:spPr>
        <a:xfrm>
          <a:off x="14351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96114</xdr:rowOff>
    </xdr:from>
    <xdr:ext cx="762000" cy="259045"/>
    <xdr:sp macro="" textlink="">
      <xdr:nvSpPr>
        <xdr:cNvPr id="402" name="テキスト ボックス 401"/>
        <xdr:cNvSpPr txBox="1"/>
      </xdr:nvSpPr>
      <xdr:spPr>
        <a:xfrm>
          <a:off x="14020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55456</xdr:rowOff>
    </xdr:from>
    <xdr:to>
      <xdr:col>64</xdr:col>
      <xdr:colOff>152400</xdr:colOff>
      <xdr:row>45</xdr:row>
      <xdr:rowOff>157056</xdr:rowOff>
    </xdr:to>
    <xdr:sp macro="" textlink="">
      <xdr:nvSpPr>
        <xdr:cNvPr id="403" name="楕円 402"/>
        <xdr:cNvSpPr/>
      </xdr:nvSpPr>
      <xdr:spPr>
        <a:xfrm>
          <a:off x="13462000" y="777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141833</xdr:rowOff>
    </xdr:from>
    <xdr:ext cx="762000" cy="259045"/>
    <xdr:sp macro="" textlink="">
      <xdr:nvSpPr>
        <xdr:cNvPr id="404" name="テキスト ボックス 403"/>
        <xdr:cNvSpPr txBox="1"/>
      </xdr:nvSpPr>
      <xdr:spPr>
        <a:xfrm>
          <a:off x="13131800" y="785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近年、減少を続けていたが、中学校新築をはじめ大型事業を行ったため、上昇に転じた。さらには、庁舎建設も計画されているため増加が予想される。</a:t>
          </a:r>
          <a:endParaRPr lang="ja-JP" altLang="ja-JP" sz="1300">
            <a:effectLst/>
          </a:endParaRPr>
        </a:p>
        <a:p>
          <a:r>
            <a:rPr kumimoji="1" lang="ja-JP" altLang="ja-JP" sz="1300">
              <a:solidFill>
                <a:schemeClr val="dk1"/>
              </a:solidFill>
              <a:effectLst/>
              <a:latin typeface="+mn-lt"/>
              <a:ea typeface="+mn-ea"/>
              <a:cs typeface="+mn-cs"/>
            </a:rPr>
            <a:t>　今後については、過度な上昇を抑えるため、事業実施について、財政への影響を考慮するとともに計画的な事業実施により新規発行額を抑制する。</a:t>
          </a:r>
          <a:endParaRPr lang="ja-JP" altLang="ja-JP" sz="1300">
            <a:effectLst/>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6259</xdr:rowOff>
    </xdr:from>
    <xdr:to>
      <xdr:col>81</xdr:col>
      <xdr:colOff>44450</xdr:colOff>
      <xdr:row>20</xdr:row>
      <xdr:rowOff>83820</xdr:rowOff>
    </xdr:to>
    <xdr:cxnSp macro="">
      <xdr:nvCxnSpPr>
        <xdr:cNvPr id="440" name="直線コネクタ 439"/>
        <xdr:cNvCxnSpPr/>
      </xdr:nvCxnSpPr>
      <xdr:spPr>
        <a:xfrm>
          <a:off x="16179800" y="3435259"/>
          <a:ext cx="838200" cy="7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1"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2" name="フローチャート: 判断 441"/>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144961</xdr:rowOff>
    </xdr:from>
    <xdr:to>
      <xdr:col>77</xdr:col>
      <xdr:colOff>44450</xdr:colOff>
      <xdr:row>20</xdr:row>
      <xdr:rowOff>6259</xdr:rowOff>
    </xdr:to>
    <xdr:cxnSp macro="">
      <xdr:nvCxnSpPr>
        <xdr:cNvPr id="443" name="直線コネクタ 442"/>
        <xdr:cNvCxnSpPr/>
      </xdr:nvCxnSpPr>
      <xdr:spPr>
        <a:xfrm>
          <a:off x="15290800" y="3402511"/>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4" name="フローチャート: 判断 443"/>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5" name="テキスト ボックス 444"/>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144961</xdr:rowOff>
    </xdr:from>
    <xdr:to>
      <xdr:col>72</xdr:col>
      <xdr:colOff>203200</xdr:colOff>
      <xdr:row>21</xdr:row>
      <xdr:rowOff>95069</xdr:rowOff>
    </xdr:to>
    <xdr:cxnSp macro="">
      <xdr:nvCxnSpPr>
        <xdr:cNvPr id="446" name="直線コネクタ 445"/>
        <xdr:cNvCxnSpPr/>
      </xdr:nvCxnSpPr>
      <xdr:spPr>
        <a:xfrm flipV="1">
          <a:off x="14401800" y="3402511"/>
          <a:ext cx="889000" cy="29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7" name="フローチャート: 判断 446"/>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8" name="テキスト ボックス 447"/>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95069</xdr:rowOff>
    </xdr:from>
    <xdr:to>
      <xdr:col>68</xdr:col>
      <xdr:colOff>152400</xdr:colOff>
      <xdr:row>21</xdr:row>
      <xdr:rowOff>100239</xdr:rowOff>
    </xdr:to>
    <xdr:cxnSp macro="">
      <xdr:nvCxnSpPr>
        <xdr:cNvPr id="449" name="直線コネクタ 448"/>
        <xdr:cNvCxnSpPr/>
      </xdr:nvCxnSpPr>
      <xdr:spPr>
        <a:xfrm flipV="1">
          <a:off x="13512800" y="3695519"/>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0" name="フローチャート: 判断 449"/>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1" name="テキスト ボックス 450"/>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2" name="フローチャート: 判断 451"/>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3" name="テキスト ボックス 452"/>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33020</xdr:rowOff>
    </xdr:from>
    <xdr:to>
      <xdr:col>81</xdr:col>
      <xdr:colOff>95250</xdr:colOff>
      <xdr:row>20</xdr:row>
      <xdr:rowOff>134620</xdr:rowOff>
    </xdr:to>
    <xdr:sp macro="" textlink="">
      <xdr:nvSpPr>
        <xdr:cNvPr id="459" name="楕円 458"/>
        <xdr:cNvSpPr/>
      </xdr:nvSpPr>
      <xdr:spPr>
        <a:xfrm>
          <a:off x="16967200" y="346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5097</xdr:rowOff>
    </xdr:from>
    <xdr:ext cx="762000" cy="259045"/>
    <xdr:sp macro="" textlink="">
      <xdr:nvSpPr>
        <xdr:cNvPr id="460" name="将来負担の状況該当値テキスト"/>
        <xdr:cNvSpPr txBox="1"/>
      </xdr:nvSpPr>
      <xdr:spPr>
        <a:xfrm>
          <a:off x="17106900" y="343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126909</xdr:rowOff>
    </xdr:from>
    <xdr:to>
      <xdr:col>77</xdr:col>
      <xdr:colOff>95250</xdr:colOff>
      <xdr:row>20</xdr:row>
      <xdr:rowOff>57059</xdr:rowOff>
    </xdr:to>
    <xdr:sp macro="" textlink="">
      <xdr:nvSpPr>
        <xdr:cNvPr id="461" name="楕円 460"/>
        <xdr:cNvSpPr/>
      </xdr:nvSpPr>
      <xdr:spPr>
        <a:xfrm>
          <a:off x="16129000" y="338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41836</xdr:rowOff>
    </xdr:from>
    <xdr:ext cx="736600" cy="259045"/>
    <xdr:sp macro="" textlink="">
      <xdr:nvSpPr>
        <xdr:cNvPr id="462" name="テキスト ボックス 461"/>
        <xdr:cNvSpPr txBox="1"/>
      </xdr:nvSpPr>
      <xdr:spPr>
        <a:xfrm>
          <a:off x="15798800" y="3470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94161</xdr:rowOff>
    </xdr:from>
    <xdr:to>
      <xdr:col>73</xdr:col>
      <xdr:colOff>44450</xdr:colOff>
      <xdr:row>20</xdr:row>
      <xdr:rowOff>24311</xdr:rowOff>
    </xdr:to>
    <xdr:sp macro="" textlink="">
      <xdr:nvSpPr>
        <xdr:cNvPr id="463" name="楕円 462"/>
        <xdr:cNvSpPr/>
      </xdr:nvSpPr>
      <xdr:spPr>
        <a:xfrm>
          <a:off x="15240000" y="335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9088</xdr:rowOff>
    </xdr:from>
    <xdr:ext cx="762000" cy="259045"/>
    <xdr:sp macro="" textlink="">
      <xdr:nvSpPr>
        <xdr:cNvPr id="464" name="テキスト ボックス 463"/>
        <xdr:cNvSpPr txBox="1"/>
      </xdr:nvSpPr>
      <xdr:spPr>
        <a:xfrm>
          <a:off x="14909800" y="343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44269</xdr:rowOff>
    </xdr:from>
    <xdr:to>
      <xdr:col>68</xdr:col>
      <xdr:colOff>203200</xdr:colOff>
      <xdr:row>21</xdr:row>
      <xdr:rowOff>145869</xdr:rowOff>
    </xdr:to>
    <xdr:sp macro="" textlink="">
      <xdr:nvSpPr>
        <xdr:cNvPr id="465" name="楕円 464"/>
        <xdr:cNvSpPr/>
      </xdr:nvSpPr>
      <xdr:spPr>
        <a:xfrm>
          <a:off x="14351000" y="364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130646</xdr:rowOff>
    </xdr:from>
    <xdr:ext cx="762000" cy="259045"/>
    <xdr:sp macro="" textlink="">
      <xdr:nvSpPr>
        <xdr:cNvPr id="466" name="テキスト ボックス 465"/>
        <xdr:cNvSpPr txBox="1"/>
      </xdr:nvSpPr>
      <xdr:spPr>
        <a:xfrm>
          <a:off x="14020800" y="373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49439</xdr:rowOff>
    </xdr:from>
    <xdr:to>
      <xdr:col>64</xdr:col>
      <xdr:colOff>152400</xdr:colOff>
      <xdr:row>21</xdr:row>
      <xdr:rowOff>151039</xdr:rowOff>
    </xdr:to>
    <xdr:sp macro="" textlink="">
      <xdr:nvSpPr>
        <xdr:cNvPr id="467" name="楕円 466"/>
        <xdr:cNvSpPr/>
      </xdr:nvSpPr>
      <xdr:spPr>
        <a:xfrm>
          <a:off x="13462000" y="364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135816</xdr:rowOff>
    </xdr:from>
    <xdr:ext cx="762000" cy="259045"/>
    <xdr:sp macro="" textlink="">
      <xdr:nvSpPr>
        <xdr:cNvPr id="468" name="テキスト ボックス 467"/>
        <xdr:cNvSpPr txBox="1"/>
      </xdr:nvSpPr>
      <xdr:spPr>
        <a:xfrm>
          <a:off x="13131800" y="373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鳥取県江府町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3,024
3,010
124.52
3,708,887
3,544,791
151,096
2,032,921
3,893,347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類似団体平均</a:t>
          </a:r>
          <a:r>
            <a:rPr kumimoji="1" lang="ja-JP" altLang="en-US" sz="1300">
              <a:solidFill>
                <a:schemeClr val="dk1"/>
              </a:solidFill>
              <a:effectLst/>
              <a:latin typeface="+mn-lt"/>
              <a:ea typeface="+mn-ea"/>
              <a:cs typeface="+mn-cs"/>
            </a:rPr>
            <a:t>を上回る２５．８となっている。</a:t>
          </a:r>
          <a:endParaRPr lang="ja-JP" altLang="ja-JP" sz="1300">
            <a:effectLst/>
          </a:endParaRPr>
        </a:p>
        <a:p>
          <a:r>
            <a:rPr kumimoji="1" lang="ja-JP" altLang="ja-JP" sz="1300">
              <a:solidFill>
                <a:schemeClr val="dk1"/>
              </a:solidFill>
              <a:effectLst/>
              <a:latin typeface="+mn-lt"/>
              <a:ea typeface="+mn-ea"/>
              <a:cs typeface="+mn-cs"/>
            </a:rPr>
            <a:t>　退職を見据えた計画的な採用で一時的に給料は上昇するが、将来的には減少していく見込みである。</a:t>
          </a:r>
          <a:endParaRPr lang="ja-JP" altLang="ja-JP" sz="1300">
            <a:effectLst/>
          </a:endParaRPr>
        </a:p>
        <a:p>
          <a:r>
            <a:rPr kumimoji="1" lang="ja-JP" altLang="ja-JP" sz="1300">
              <a:solidFill>
                <a:schemeClr val="dk1"/>
              </a:solidFill>
              <a:effectLst/>
              <a:latin typeface="+mn-lt"/>
              <a:ea typeface="+mn-ea"/>
              <a:cs typeface="+mn-cs"/>
            </a:rPr>
            <a:t>　時間勤務外手当は、さらなる事務事業の効率化を図り削減を図っていく。</a:t>
          </a:r>
          <a:endParaRPr lang="ja-JP" altLang="ja-JP" sz="13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65278</xdr:rowOff>
    </xdr:from>
    <xdr:to>
      <xdr:col>24</xdr:col>
      <xdr:colOff>25400</xdr:colOff>
      <xdr:row>37</xdr:row>
      <xdr:rowOff>106426</xdr:rowOff>
    </xdr:to>
    <xdr:cxnSp macro="">
      <xdr:nvCxnSpPr>
        <xdr:cNvPr id="64" name="直線コネクタ 63"/>
        <xdr:cNvCxnSpPr/>
      </xdr:nvCxnSpPr>
      <xdr:spPr>
        <a:xfrm>
          <a:off x="3987800" y="640892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143019</xdr:rowOff>
    </xdr:from>
    <xdr:ext cx="762000" cy="259045"/>
    <xdr:sp macro="" textlink="">
      <xdr:nvSpPr>
        <xdr:cNvPr id="65"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65278</xdr:rowOff>
    </xdr:from>
    <xdr:to>
      <xdr:col>19</xdr:col>
      <xdr:colOff>187325</xdr:colOff>
      <xdr:row>37</xdr:row>
      <xdr:rowOff>129286</xdr:rowOff>
    </xdr:to>
    <xdr:cxnSp macro="">
      <xdr:nvCxnSpPr>
        <xdr:cNvPr id="67" name="直線コネクタ 66"/>
        <xdr:cNvCxnSpPr/>
      </xdr:nvCxnSpPr>
      <xdr:spPr>
        <a:xfrm flipV="1">
          <a:off x="3098800" y="64089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129286</xdr:rowOff>
    </xdr:from>
    <xdr:to>
      <xdr:col>15</xdr:col>
      <xdr:colOff>98425</xdr:colOff>
      <xdr:row>37</xdr:row>
      <xdr:rowOff>152146</xdr:rowOff>
    </xdr:to>
    <xdr:cxnSp macro="">
      <xdr:nvCxnSpPr>
        <xdr:cNvPr id="70" name="直線コネクタ 69"/>
        <xdr:cNvCxnSpPr/>
      </xdr:nvCxnSpPr>
      <xdr:spPr>
        <a:xfrm flipV="1">
          <a:off x="2209800" y="64729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72" name="テキスト ボックス 71"/>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37</xdr:row>
      <xdr:rowOff>152146</xdr:rowOff>
    </xdr:to>
    <xdr:cxnSp macro="">
      <xdr:nvCxnSpPr>
        <xdr:cNvPr id="73" name="直線コネクタ 72"/>
        <xdr:cNvCxnSpPr/>
      </xdr:nvCxnSpPr>
      <xdr:spPr>
        <a:xfrm>
          <a:off x="1320800" y="6299200"/>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77" name="テキスト ボックス 76"/>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55626</xdr:rowOff>
    </xdr:from>
    <xdr:to>
      <xdr:col>24</xdr:col>
      <xdr:colOff>76200</xdr:colOff>
      <xdr:row>37</xdr:row>
      <xdr:rowOff>157226</xdr:rowOff>
    </xdr:to>
    <xdr:sp macro="" textlink="">
      <xdr:nvSpPr>
        <xdr:cNvPr id="83" name="楕円 82"/>
        <xdr:cNvSpPr/>
      </xdr:nvSpPr>
      <xdr:spPr>
        <a:xfrm>
          <a:off x="4775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27703</xdr:rowOff>
    </xdr:from>
    <xdr:ext cx="762000" cy="259045"/>
    <xdr:sp macro="" textlink="">
      <xdr:nvSpPr>
        <xdr:cNvPr id="84" name="人件費該当値テキスト"/>
        <xdr:cNvSpPr txBox="1"/>
      </xdr:nvSpPr>
      <xdr:spPr>
        <a:xfrm>
          <a:off x="4914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14478</xdr:rowOff>
    </xdr:from>
    <xdr:to>
      <xdr:col>20</xdr:col>
      <xdr:colOff>38100</xdr:colOff>
      <xdr:row>37</xdr:row>
      <xdr:rowOff>116078</xdr:rowOff>
    </xdr:to>
    <xdr:sp macro="" textlink="">
      <xdr:nvSpPr>
        <xdr:cNvPr id="85" name="楕円 84"/>
        <xdr:cNvSpPr/>
      </xdr:nvSpPr>
      <xdr:spPr>
        <a:xfrm>
          <a:off x="3937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100855</xdr:rowOff>
    </xdr:from>
    <xdr:ext cx="736600" cy="259045"/>
    <xdr:sp macro="" textlink="">
      <xdr:nvSpPr>
        <xdr:cNvPr id="86" name="テキスト ボックス 85"/>
        <xdr:cNvSpPr txBox="1"/>
      </xdr:nvSpPr>
      <xdr:spPr>
        <a:xfrm>
          <a:off x="3606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78486</xdr:rowOff>
    </xdr:from>
    <xdr:to>
      <xdr:col>15</xdr:col>
      <xdr:colOff>149225</xdr:colOff>
      <xdr:row>38</xdr:row>
      <xdr:rowOff>8636</xdr:rowOff>
    </xdr:to>
    <xdr:sp macro="" textlink="">
      <xdr:nvSpPr>
        <xdr:cNvPr id="87" name="楕円 86"/>
        <xdr:cNvSpPr/>
      </xdr:nvSpPr>
      <xdr:spPr>
        <a:xfrm>
          <a:off x="3048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164863</xdr:rowOff>
    </xdr:from>
    <xdr:ext cx="762000" cy="259045"/>
    <xdr:sp macro="" textlink="">
      <xdr:nvSpPr>
        <xdr:cNvPr id="88" name="テキスト ボックス 87"/>
        <xdr:cNvSpPr txBox="1"/>
      </xdr:nvSpPr>
      <xdr:spPr>
        <a:xfrm>
          <a:off x="2717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101346</xdr:rowOff>
    </xdr:from>
    <xdr:to>
      <xdr:col>11</xdr:col>
      <xdr:colOff>60325</xdr:colOff>
      <xdr:row>38</xdr:row>
      <xdr:rowOff>31496</xdr:rowOff>
    </xdr:to>
    <xdr:sp macro="" textlink="">
      <xdr:nvSpPr>
        <xdr:cNvPr id="89" name="楕円 88"/>
        <xdr:cNvSpPr/>
      </xdr:nvSpPr>
      <xdr:spPr>
        <a:xfrm>
          <a:off x="2159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16273</xdr:rowOff>
    </xdr:from>
    <xdr:ext cx="762000" cy="259045"/>
    <xdr:sp macro="" textlink="">
      <xdr:nvSpPr>
        <xdr:cNvPr id="90" name="テキスト ボックス 89"/>
        <xdr:cNvSpPr txBox="1"/>
      </xdr:nvSpPr>
      <xdr:spPr>
        <a:xfrm>
          <a:off x="1828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91" name="楕円 90"/>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92" name="テキスト ボックス 91"/>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類似団体平均と比較すると低いが、事務機器リース料、施設保守委託料、またシステム保守、更新費用が膨らんでいることが原因として増加傾向にある。今後も事務事業の見直し</a:t>
          </a:r>
          <a:r>
            <a:rPr kumimoji="1" lang="ja-JP" altLang="en-US" sz="1300">
              <a:solidFill>
                <a:schemeClr val="dk1"/>
              </a:solidFill>
              <a:effectLst/>
              <a:latin typeface="+mn-lt"/>
              <a:ea typeface="+mn-ea"/>
              <a:cs typeface="+mn-cs"/>
            </a:rPr>
            <a:t>、契約方法の見直しなどにより</a:t>
          </a:r>
          <a:r>
            <a:rPr kumimoji="1" lang="ja-JP" altLang="ja-JP" sz="1300">
              <a:solidFill>
                <a:schemeClr val="dk1"/>
              </a:solidFill>
              <a:effectLst/>
              <a:latin typeface="+mn-lt"/>
              <a:ea typeface="+mn-ea"/>
              <a:cs typeface="+mn-cs"/>
            </a:rPr>
            <a:t>経費の節減を図る。</a:t>
          </a:r>
          <a:endParaRPr lang="ja-JP" altLang="ja-JP" sz="13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60053</xdr:rowOff>
    </xdr:from>
    <xdr:to>
      <xdr:col>82</xdr:col>
      <xdr:colOff>107950</xdr:colOff>
      <xdr:row>16</xdr:row>
      <xdr:rowOff>6169</xdr:rowOff>
    </xdr:to>
    <xdr:cxnSp macro="">
      <xdr:nvCxnSpPr>
        <xdr:cNvPr id="127" name="直線コネクタ 126"/>
        <xdr:cNvCxnSpPr/>
      </xdr:nvCxnSpPr>
      <xdr:spPr>
        <a:xfrm>
          <a:off x="15671800" y="2631803"/>
          <a:ext cx="8382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170741</xdr:rowOff>
    </xdr:from>
    <xdr:ext cx="762000" cy="259045"/>
    <xdr:sp macro="" textlink="">
      <xdr:nvSpPr>
        <xdr:cNvPr id="128" name="物件費平均値テキスト"/>
        <xdr:cNvSpPr txBox="1"/>
      </xdr:nvSpPr>
      <xdr:spPr>
        <a:xfrm>
          <a:off x="16598900" y="2742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40459</xdr:rowOff>
    </xdr:from>
    <xdr:to>
      <xdr:col>78</xdr:col>
      <xdr:colOff>69850</xdr:colOff>
      <xdr:row>15</xdr:row>
      <xdr:rowOff>60053</xdr:rowOff>
    </xdr:to>
    <xdr:cxnSp macro="">
      <xdr:nvCxnSpPr>
        <xdr:cNvPr id="130" name="直線コネクタ 129"/>
        <xdr:cNvCxnSpPr/>
      </xdr:nvCxnSpPr>
      <xdr:spPr>
        <a:xfrm>
          <a:off x="14782800" y="261220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67871</xdr:rowOff>
    </xdr:from>
    <xdr:ext cx="736600" cy="259045"/>
    <xdr:sp macro="" textlink="">
      <xdr:nvSpPr>
        <xdr:cNvPr id="132" name="テキスト ボックス 131"/>
        <xdr:cNvSpPr txBox="1"/>
      </xdr:nvSpPr>
      <xdr:spPr>
        <a:xfrm>
          <a:off x="15290800" y="2811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14333</xdr:rowOff>
    </xdr:from>
    <xdr:to>
      <xdr:col>73</xdr:col>
      <xdr:colOff>180975</xdr:colOff>
      <xdr:row>15</xdr:row>
      <xdr:rowOff>40459</xdr:rowOff>
    </xdr:to>
    <xdr:cxnSp macro="">
      <xdr:nvCxnSpPr>
        <xdr:cNvPr id="133" name="直線コネクタ 132"/>
        <xdr:cNvCxnSpPr/>
      </xdr:nvCxnSpPr>
      <xdr:spPr>
        <a:xfrm>
          <a:off x="13893800" y="258608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5" name="テキスト ボックス 134"/>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81280</xdr:rowOff>
    </xdr:from>
    <xdr:to>
      <xdr:col>69</xdr:col>
      <xdr:colOff>92075</xdr:colOff>
      <xdr:row>15</xdr:row>
      <xdr:rowOff>14333</xdr:rowOff>
    </xdr:to>
    <xdr:cxnSp macro="">
      <xdr:nvCxnSpPr>
        <xdr:cNvPr id="136" name="直線コネクタ 135"/>
        <xdr:cNvCxnSpPr/>
      </xdr:nvCxnSpPr>
      <xdr:spPr>
        <a:xfrm>
          <a:off x="13004800" y="2481580"/>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48277</xdr:rowOff>
    </xdr:from>
    <xdr:ext cx="762000" cy="259045"/>
    <xdr:sp macro="" textlink="">
      <xdr:nvSpPr>
        <xdr:cNvPr id="138" name="テキスト ボックス 137"/>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147881</xdr:rowOff>
    </xdr:from>
    <xdr:ext cx="762000" cy="259045"/>
    <xdr:sp macro="" textlink="">
      <xdr:nvSpPr>
        <xdr:cNvPr id="140" name="テキスト ボックス 139"/>
        <xdr:cNvSpPr txBox="1"/>
      </xdr:nvSpPr>
      <xdr:spPr>
        <a:xfrm>
          <a:off x="12623800" y="27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126819</xdr:rowOff>
    </xdr:from>
    <xdr:to>
      <xdr:col>82</xdr:col>
      <xdr:colOff>158750</xdr:colOff>
      <xdr:row>16</xdr:row>
      <xdr:rowOff>56969</xdr:rowOff>
    </xdr:to>
    <xdr:sp macro="" textlink="">
      <xdr:nvSpPr>
        <xdr:cNvPr id="146" name="楕円 145"/>
        <xdr:cNvSpPr/>
      </xdr:nvSpPr>
      <xdr:spPr>
        <a:xfrm>
          <a:off x="16459200" y="269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143346</xdr:rowOff>
    </xdr:from>
    <xdr:ext cx="762000" cy="259045"/>
    <xdr:sp macro="" textlink="">
      <xdr:nvSpPr>
        <xdr:cNvPr id="147" name="物件費該当値テキスト"/>
        <xdr:cNvSpPr txBox="1"/>
      </xdr:nvSpPr>
      <xdr:spPr>
        <a:xfrm>
          <a:off x="16598900" y="254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9253</xdr:rowOff>
    </xdr:from>
    <xdr:to>
      <xdr:col>78</xdr:col>
      <xdr:colOff>120650</xdr:colOff>
      <xdr:row>15</xdr:row>
      <xdr:rowOff>110853</xdr:rowOff>
    </xdr:to>
    <xdr:sp macro="" textlink="">
      <xdr:nvSpPr>
        <xdr:cNvPr id="148" name="楕円 147"/>
        <xdr:cNvSpPr/>
      </xdr:nvSpPr>
      <xdr:spPr>
        <a:xfrm>
          <a:off x="15621000" y="258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121030</xdr:rowOff>
    </xdr:from>
    <xdr:ext cx="736600" cy="259045"/>
    <xdr:sp macro="" textlink="">
      <xdr:nvSpPr>
        <xdr:cNvPr id="149" name="テキスト ボックス 148"/>
        <xdr:cNvSpPr txBox="1"/>
      </xdr:nvSpPr>
      <xdr:spPr>
        <a:xfrm>
          <a:off x="15290800" y="2349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161109</xdr:rowOff>
    </xdr:from>
    <xdr:to>
      <xdr:col>74</xdr:col>
      <xdr:colOff>31750</xdr:colOff>
      <xdr:row>15</xdr:row>
      <xdr:rowOff>91259</xdr:rowOff>
    </xdr:to>
    <xdr:sp macro="" textlink="">
      <xdr:nvSpPr>
        <xdr:cNvPr id="150" name="楕円 149"/>
        <xdr:cNvSpPr/>
      </xdr:nvSpPr>
      <xdr:spPr>
        <a:xfrm>
          <a:off x="14732000" y="256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101436</xdr:rowOff>
    </xdr:from>
    <xdr:ext cx="762000" cy="259045"/>
    <xdr:sp macro="" textlink="">
      <xdr:nvSpPr>
        <xdr:cNvPr id="151" name="テキスト ボックス 150"/>
        <xdr:cNvSpPr txBox="1"/>
      </xdr:nvSpPr>
      <xdr:spPr>
        <a:xfrm>
          <a:off x="14401800" y="233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134983</xdr:rowOff>
    </xdr:from>
    <xdr:to>
      <xdr:col>69</xdr:col>
      <xdr:colOff>142875</xdr:colOff>
      <xdr:row>15</xdr:row>
      <xdr:rowOff>65133</xdr:rowOff>
    </xdr:to>
    <xdr:sp macro="" textlink="">
      <xdr:nvSpPr>
        <xdr:cNvPr id="152" name="楕円 151"/>
        <xdr:cNvSpPr/>
      </xdr:nvSpPr>
      <xdr:spPr>
        <a:xfrm>
          <a:off x="13843000" y="25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75310</xdr:rowOff>
    </xdr:from>
    <xdr:ext cx="762000" cy="259045"/>
    <xdr:sp macro="" textlink="">
      <xdr:nvSpPr>
        <xdr:cNvPr id="153" name="テキスト ボックス 152"/>
        <xdr:cNvSpPr txBox="1"/>
      </xdr:nvSpPr>
      <xdr:spPr>
        <a:xfrm>
          <a:off x="13512800" y="23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30480</xdr:rowOff>
    </xdr:from>
    <xdr:to>
      <xdr:col>65</xdr:col>
      <xdr:colOff>53975</xdr:colOff>
      <xdr:row>14</xdr:row>
      <xdr:rowOff>132080</xdr:rowOff>
    </xdr:to>
    <xdr:sp macro="" textlink="">
      <xdr:nvSpPr>
        <xdr:cNvPr id="154" name="楕円 153"/>
        <xdr:cNvSpPr/>
      </xdr:nvSpPr>
      <xdr:spPr>
        <a:xfrm>
          <a:off x="12954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142257</xdr:rowOff>
    </xdr:from>
    <xdr:ext cx="762000" cy="259045"/>
    <xdr:sp macro="" textlink="">
      <xdr:nvSpPr>
        <xdr:cNvPr id="155" name="テキスト ボックス 154"/>
        <xdr:cNvSpPr txBox="1"/>
      </xdr:nvSpPr>
      <xdr:spPr>
        <a:xfrm>
          <a:off x="12623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類似団体平均を上回っている。要因として社会保障費、生活保護費などが挙げられる。</a:t>
          </a:r>
          <a:r>
            <a:rPr kumimoji="1" lang="ja-JP" altLang="en-US" sz="1300">
              <a:solidFill>
                <a:schemeClr val="dk1"/>
              </a:solidFill>
              <a:effectLst/>
              <a:latin typeface="+mn-lt"/>
              <a:ea typeface="+mn-ea"/>
              <a:cs typeface="+mn-cs"/>
            </a:rPr>
            <a:t>これは、住民の年齢構成や世帯員構成が一部要因であると考えられるが、</a:t>
          </a:r>
          <a:r>
            <a:rPr kumimoji="1" lang="ja-JP" altLang="ja-JP" sz="1300">
              <a:solidFill>
                <a:schemeClr val="dk1"/>
              </a:solidFill>
              <a:effectLst/>
              <a:latin typeface="+mn-lt"/>
              <a:ea typeface="+mn-ea"/>
              <a:cs typeface="+mn-cs"/>
            </a:rPr>
            <a:t>今後の上昇を抑制するため健康予防等の対策</a:t>
          </a:r>
          <a:r>
            <a:rPr kumimoji="1" lang="ja-JP" altLang="en-US" sz="1300">
              <a:solidFill>
                <a:schemeClr val="dk1"/>
              </a:solidFill>
              <a:effectLst/>
              <a:latin typeface="+mn-lt"/>
              <a:ea typeface="+mn-ea"/>
              <a:cs typeface="+mn-cs"/>
            </a:rPr>
            <a:t>も積極的に</a:t>
          </a:r>
          <a:r>
            <a:rPr kumimoji="1" lang="ja-JP" altLang="ja-JP" sz="1300">
              <a:solidFill>
                <a:schemeClr val="dk1"/>
              </a:solidFill>
              <a:effectLst/>
              <a:latin typeface="+mn-lt"/>
              <a:ea typeface="+mn-ea"/>
              <a:cs typeface="+mn-cs"/>
            </a:rPr>
            <a:t>行う。</a:t>
          </a:r>
          <a:endParaRPr lang="ja-JP" altLang="ja-JP" sz="13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69850</xdr:rowOff>
    </xdr:to>
    <xdr:cxnSp macro="">
      <xdr:nvCxnSpPr>
        <xdr:cNvPr id="187" name="直線コネクタ 186"/>
        <xdr:cNvCxnSpPr/>
      </xdr:nvCxnSpPr>
      <xdr:spPr>
        <a:xfrm>
          <a:off x="3987800" y="9499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8" name="扶助費平均値テキスト"/>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69850</xdr:rowOff>
    </xdr:to>
    <xdr:cxnSp macro="">
      <xdr:nvCxnSpPr>
        <xdr:cNvPr id="190" name="直線コネクタ 189"/>
        <xdr:cNvCxnSpPr/>
      </xdr:nvCxnSpPr>
      <xdr:spPr>
        <a:xfrm>
          <a:off x="3098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67327</xdr:rowOff>
    </xdr:from>
    <xdr:ext cx="736600" cy="259045"/>
    <xdr:sp macro="" textlink="">
      <xdr:nvSpPr>
        <xdr:cNvPr id="192" name="テキスト ボックス 191"/>
        <xdr:cNvSpPr txBox="1"/>
      </xdr:nvSpPr>
      <xdr:spPr>
        <a:xfrm>
          <a:off x="3606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56</xdr:row>
      <xdr:rowOff>12700</xdr:rowOff>
    </xdr:to>
    <xdr:cxnSp macro="">
      <xdr:nvCxnSpPr>
        <xdr:cNvPr id="193" name="直線コネクタ 192"/>
        <xdr:cNvCxnSpPr/>
      </xdr:nvCxnSpPr>
      <xdr:spPr>
        <a:xfrm flipV="1">
          <a:off x="2209800" y="9499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195" name="テキスト ボックス 194"/>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133350</xdr:rowOff>
    </xdr:from>
    <xdr:to>
      <xdr:col>11</xdr:col>
      <xdr:colOff>9525</xdr:colOff>
      <xdr:row>56</xdr:row>
      <xdr:rowOff>12700</xdr:rowOff>
    </xdr:to>
    <xdr:cxnSp macro="">
      <xdr:nvCxnSpPr>
        <xdr:cNvPr id="196" name="直線コネクタ 195"/>
        <xdr:cNvCxnSpPr/>
      </xdr:nvCxnSpPr>
      <xdr:spPr>
        <a:xfrm>
          <a:off x="1320800" y="9563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41927</xdr:rowOff>
    </xdr:from>
    <xdr:ext cx="762000" cy="259045"/>
    <xdr:sp macro="" textlink="">
      <xdr:nvSpPr>
        <xdr:cNvPr id="198" name="テキスト ボックス 197"/>
        <xdr:cNvSpPr txBox="1"/>
      </xdr:nvSpPr>
      <xdr:spPr>
        <a:xfrm>
          <a:off x="1828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29227</xdr:rowOff>
    </xdr:from>
    <xdr:ext cx="762000" cy="259045"/>
    <xdr:sp macro="" textlink="">
      <xdr:nvSpPr>
        <xdr:cNvPr id="200" name="テキスト ボックス 199"/>
        <xdr:cNvSpPr txBox="1"/>
      </xdr:nvSpPr>
      <xdr:spPr>
        <a:xfrm>
          <a:off x="939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6" name="楕円 205"/>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162577</xdr:rowOff>
    </xdr:from>
    <xdr:ext cx="762000" cy="259045"/>
    <xdr:sp macro="" textlink="">
      <xdr:nvSpPr>
        <xdr:cNvPr id="207" name="扶助費該当値テキスト"/>
        <xdr:cNvSpPr txBox="1"/>
      </xdr:nvSpPr>
      <xdr:spPr>
        <a:xfrm>
          <a:off x="49149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8" name="楕円 207"/>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209" name="テキスト ボックス 208"/>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10" name="楕円 209"/>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211" name="テキスト ボックス 210"/>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2" name="楕円 211"/>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13" name="テキスト ボックス 212"/>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82550</xdr:rowOff>
    </xdr:from>
    <xdr:to>
      <xdr:col>6</xdr:col>
      <xdr:colOff>171450</xdr:colOff>
      <xdr:row>56</xdr:row>
      <xdr:rowOff>12700</xdr:rowOff>
    </xdr:to>
    <xdr:sp macro="" textlink="">
      <xdr:nvSpPr>
        <xdr:cNvPr id="214" name="楕円 213"/>
        <xdr:cNvSpPr/>
      </xdr:nvSpPr>
      <xdr:spPr>
        <a:xfrm>
          <a:off x="1270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168927</xdr:rowOff>
    </xdr:from>
    <xdr:ext cx="762000" cy="259045"/>
    <xdr:sp macro="" textlink="">
      <xdr:nvSpPr>
        <xdr:cNvPr id="215" name="テキスト ボックス 214"/>
        <xdr:cNvSpPr txBox="1"/>
      </xdr:nvSpPr>
      <xdr:spPr>
        <a:xfrm>
          <a:off x="939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庁舎建設に備えるため、基金を積み立てたため大きく類似団体を上まっている。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mn-lt"/>
              <a:ea typeface="+mn-ea"/>
              <a:cs typeface="+mn-cs"/>
            </a:rPr>
            <a:t>　また、</a:t>
          </a:r>
          <a:r>
            <a:rPr kumimoji="1" lang="ja-JP" altLang="ja-JP" sz="1300">
              <a:solidFill>
                <a:schemeClr val="dk1"/>
              </a:solidFill>
              <a:effectLst/>
              <a:latin typeface="+mn-lt"/>
              <a:ea typeface="+mn-ea"/>
              <a:cs typeface="+mn-cs"/>
            </a:rPr>
            <a:t>簡易水道事業、下水道事業施設の維持管理経費、介護保険、後期高齢者医療の繰出金等の増加が見込まれる。</a:t>
          </a:r>
          <a:endParaRPr lang="ja-JP" altLang="ja-JP" sz="1300">
            <a:effectLst/>
          </a:endParaRPr>
        </a:p>
        <a:p>
          <a:r>
            <a:rPr kumimoji="1" lang="ja-JP" altLang="ja-JP" sz="1300">
              <a:solidFill>
                <a:schemeClr val="dk1"/>
              </a:solidFill>
              <a:effectLst/>
              <a:latin typeface="+mn-lt"/>
              <a:ea typeface="+mn-ea"/>
              <a:cs typeface="+mn-cs"/>
            </a:rPr>
            <a:t>　対策として料金体系の適正化、経費の節減を図り、普通会計の負担を減らしていくよう努める。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143002</xdr:rowOff>
    </xdr:from>
    <xdr:to>
      <xdr:col>82</xdr:col>
      <xdr:colOff>107950</xdr:colOff>
      <xdr:row>57</xdr:row>
      <xdr:rowOff>156718</xdr:rowOff>
    </xdr:to>
    <xdr:cxnSp macro="">
      <xdr:nvCxnSpPr>
        <xdr:cNvPr id="245" name="直線コネクタ 244"/>
        <xdr:cNvCxnSpPr/>
      </xdr:nvCxnSpPr>
      <xdr:spPr>
        <a:xfrm flipV="1">
          <a:off x="15671800" y="991565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42435</xdr:rowOff>
    </xdr:from>
    <xdr:ext cx="762000" cy="259045"/>
    <xdr:sp macro="" textlink="">
      <xdr:nvSpPr>
        <xdr:cNvPr id="246" name="その他平均値テキスト"/>
        <xdr:cNvSpPr txBox="1"/>
      </xdr:nvSpPr>
      <xdr:spPr>
        <a:xfrm>
          <a:off x="16598900" y="9472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62992</xdr:rowOff>
    </xdr:from>
    <xdr:to>
      <xdr:col>78</xdr:col>
      <xdr:colOff>69850</xdr:colOff>
      <xdr:row>57</xdr:row>
      <xdr:rowOff>156718</xdr:rowOff>
    </xdr:to>
    <xdr:cxnSp macro="">
      <xdr:nvCxnSpPr>
        <xdr:cNvPr id="248" name="直線コネクタ 247"/>
        <xdr:cNvCxnSpPr/>
      </xdr:nvCxnSpPr>
      <xdr:spPr>
        <a:xfrm>
          <a:off x="14782800" y="9664192"/>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50" name="テキスト ボックス 249"/>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62992</xdr:rowOff>
    </xdr:from>
    <xdr:to>
      <xdr:col>73</xdr:col>
      <xdr:colOff>180975</xdr:colOff>
      <xdr:row>56</xdr:row>
      <xdr:rowOff>85852</xdr:rowOff>
    </xdr:to>
    <xdr:cxnSp macro="">
      <xdr:nvCxnSpPr>
        <xdr:cNvPr id="251" name="直線コネクタ 250"/>
        <xdr:cNvCxnSpPr/>
      </xdr:nvCxnSpPr>
      <xdr:spPr>
        <a:xfrm flipV="1">
          <a:off x="13893800" y="96641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40132</xdr:rowOff>
    </xdr:from>
    <xdr:to>
      <xdr:col>69</xdr:col>
      <xdr:colOff>92075</xdr:colOff>
      <xdr:row>56</xdr:row>
      <xdr:rowOff>85852</xdr:rowOff>
    </xdr:to>
    <xdr:cxnSp macro="">
      <xdr:nvCxnSpPr>
        <xdr:cNvPr id="254" name="直線コネクタ 253"/>
        <xdr:cNvCxnSpPr/>
      </xdr:nvCxnSpPr>
      <xdr:spPr>
        <a:xfrm>
          <a:off x="13004800" y="96413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6" name="テキスト ボックス 255"/>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8" name="テキスト ボックス 257"/>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92202</xdr:rowOff>
    </xdr:from>
    <xdr:to>
      <xdr:col>82</xdr:col>
      <xdr:colOff>158750</xdr:colOff>
      <xdr:row>58</xdr:row>
      <xdr:rowOff>22352</xdr:rowOff>
    </xdr:to>
    <xdr:sp macro="" textlink="">
      <xdr:nvSpPr>
        <xdr:cNvPr id="264" name="楕円 263"/>
        <xdr:cNvSpPr/>
      </xdr:nvSpPr>
      <xdr:spPr>
        <a:xfrm>
          <a:off x="16459200" y="98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64279</xdr:rowOff>
    </xdr:from>
    <xdr:ext cx="762000" cy="259045"/>
    <xdr:sp macro="" textlink="">
      <xdr:nvSpPr>
        <xdr:cNvPr id="265" name="その他該当値テキスト"/>
        <xdr:cNvSpPr txBox="1"/>
      </xdr:nvSpPr>
      <xdr:spPr>
        <a:xfrm>
          <a:off x="16598900" y="983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105918</xdr:rowOff>
    </xdr:from>
    <xdr:to>
      <xdr:col>78</xdr:col>
      <xdr:colOff>120650</xdr:colOff>
      <xdr:row>58</xdr:row>
      <xdr:rowOff>36068</xdr:rowOff>
    </xdr:to>
    <xdr:sp macro="" textlink="">
      <xdr:nvSpPr>
        <xdr:cNvPr id="266" name="楕円 265"/>
        <xdr:cNvSpPr/>
      </xdr:nvSpPr>
      <xdr:spPr>
        <a:xfrm>
          <a:off x="15621000" y="987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20845</xdr:rowOff>
    </xdr:from>
    <xdr:ext cx="736600" cy="259045"/>
    <xdr:sp macro="" textlink="">
      <xdr:nvSpPr>
        <xdr:cNvPr id="267" name="テキスト ボックス 266"/>
        <xdr:cNvSpPr txBox="1"/>
      </xdr:nvSpPr>
      <xdr:spPr>
        <a:xfrm>
          <a:off x="15290800" y="9964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12192</xdr:rowOff>
    </xdr:from>
    <xdr:to>
      <xdr:col>74</xdr:col>
      <xdr:colOff>31750</xdr:colOff>
      <xdr:row>56</xdr:row>
      <xdr:rowOff>113792</xdr:rowOff>
    </xdr:to>
    <xdr:sp macro="" textlink="">
      <xdr:nvSpPr>
        <xdr:cNvPr id="268" name="楕円 267"/>
        <xdr:cNvSpPr/>
      </xdr:nvSpPr>
      <xdr:spPr>
        <a:xfrm>
          <a:off x="147320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98569</xdr:rowOff>
    </xdr:from>
    <xdr:ext cx="762000" cy="259045"/>
    <xdr:sp macro="" textlink="">
      <xdr:nvSpPr>
        <xdr:cNvPr id="269" name="テキスト ボックス 268"/>
        <xdr:cNvSpPr txBox="1"/>
      </xdr:nvSpPr>
      <xdr:spPr>
        <a:xfrm>
          <a:off x="14401800" y="969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35052</xdr:rowOff>
    </xdr:from>
    <xdr:to>
      <xdr:col>69</xdr:col>
      <xdr:colOff>142875</xdr:colOff>
      <xdr:row>56</xdr:row>
      <xdr:rowOff>136652</xdr:rowOff>
    </xdr:to>
    <xdr:sp macro="" textlink="">
      <xdr:nvSpPr>
        <xdr:cNvPr id="270" name="楕円 269"/>
        <xdr:cNvSpPr/>
      </xdr:nvSpPr>
      <xdr:spPr>
        <a:xfrm>
          <a:off x="13843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121429</xdr:rowOff>
    </xdr:from>
    <xdr:ext cx="762000" cy="259045"/>
    <xdr:sp macro="" textlink="">
      <xdr:nvSpPr>
        <xdr:cNvPr id="271" name="テキスト ボックス 270"/>
        <xdr:cNvSpPr txBox="1"/>
      </xdr:nvSpPr>
      <xdr:spPr>
        <a:xfrm>
          <a:off x="13512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160782</xdr:rowOff>
    </xdr:from>
    <xdr:to>
      <xdr:col>65</xdr:col>
      <xdr:colOff>53975</xdr:colOff>
      <xdr:row>56</xdr:row>
      <xdr:rowOff>90932</xdr:rowOff>
    </xdr:to>
    <xdr:sp macro="" textlink="">
      <xdr:nvSpPr>
        <xdr:cNvPr id="272" name="楕円 271"/>
        <xdr:cNvSpPr/>
      </xdr:nvSpPr>
      <xdr:spPr>
        <a:xfrm>
          <a:off x="12954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101109</xdr:rowOff>
    </xdr:from>
    <xdr:ext cx="762000" cy="259045"/>
    <xdr:sp macro="" textlink="">
      <xdr:nvSpPr>
        <xdr:cNvPr id="273" name="テキスト ボックス 272"/>
        <xdr:cNvSpPr txBox="1"/>
      </xdr:nvSpPr>
      <xdr:spPr>
        <a:xfrm>
          <a:off x="12623800" y="935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類似団体とほぼ同じであるが、その中でも一部事務組合に対する負担金が多額となっている。一部事務組合においても財政の健全化に努めている。</a:t>
          </a:r>
          <a:endParaRPr lang="ja-JP" altLang="ja-JP" sz="1300">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76708</xdr:rowOff>
    </xdr:from>
    <xdr:to>
      <xdr:col>82</xdr:col>
      <xdr:colOff>107950</xdr:colOff>
      <xdr:row>36</xdr:row>
      <xdr:rowOff>104140</xdr:rowOff>
    </xdr:to>
    <xdr:cxnSp macro="">
      <xdr:nvCxnSpPr>
        <xdr:cNvPr id="303" name="直線コネクタ 302"/>
        <xdr:cNvCxnSpPr/>
      </xdr:nvCxnSpPr>
      <xdr:spPr>
        <a:xfrm>
          <a:off x="15671800" y="624890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4" name="補助費等平均値テキスト"/>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76708</xdr:rowOff>
    </xdr:from>
    <xdr:to>
      <xdr:col>78</xdr:col>
      <xdr:colOff>69850</xdr:colOff>
      <xdr:row>36</xdr:row>
      <xdr:rowOff>76708</xdr:rowOff>
    </xdr:to>
    <xdr:cxnSp macro="">
      <xdr:nvCxnSpPr>
        <xdr:cNvPr id="306" name="直線コネクタ 305"/>
        <xdr:cNvCxnSpPr/>
      </xdr:nvCxnSpPr>
      <xdr:spPr>
        <a:xfrm>
          <a:off x="14782800" y="6248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76708</xdr:rowOff>
    </xdr:from>
    <xdr:to>
      <xdr:col>73</xdr:col>
      <xdr:colOff>180975</xdr:colOff>
      <xdr:row>36</xdr:row>
      <xdr:rowOff>104140</xdr:rowOff>
    </xdr:to>
    <xdr:cxnSp macro="">
      <xdr:nvCxnSpPr>
        <xdr:cNvPr id="309" name="直線コネクタ 308"/>
        <xdr:cNvCxnSpPr/>
      </xdr:nvCxnSpPr>
      <xdr:spPr>
        <a:xfrm flipV="1">
          <a:off x="13893800" y="62489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72136</xdr:rowOff>
    </xdr:from>
    <xdr:to>
      <xdr:col>69</xdr:col>
      <xdr:colOff>92075</xdr:colOff>
      <xdr:row>36</xdr:row>
      <xdr:rowOff>104140</xdr:rowOff>
    </xdr:to>
    <xdr:cxnSp macro="">
      <xdr:nvCxnSpPr>
        <xdr:cNvPr id="312" name="直線コネクタ 311"/>
        <xdr:cNvCxnSpPr/>
      </xdr:nvCxnSpPr>
      <xdr:spPr>
        <a:xfrm>
          <a:off x="13004800" y="62443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22" name="楕円 321"/>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69867</xdr:rowOff>
    </xdr:from>
    <xdr:ext cx="762000" cy="259045"/>
    <xdr:sp macro="" textlink="">
      <xdr:nvSpPr>
        <xdr:cNvPr id="323" name="補助費等該当値テキスト"/>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25908</xdr:rowOff>
    </xdr:from>
    <xdr:to>
      <xdr:col>78</xdr:col>
      <xdr:colOff>120650</xdr:colOff>
      <xdr:row>36</xdr:row>
      <xdr:rowOff>127508</xdr:rowOff>
    </xdr:to>
    <xdr:sp macro="" textlink="">
      <xdr:nvSpPr>
        <xdr:cNvPr id="324" name="楕円 323"/>
        <xdr:cNvSpPr/>
      </xdr:nvSpPr>
      <xdr:spPr>
        <a:xfrm>
          <a:off x="15621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137685</xdr:rowOff>
    </xdr:from>
    <xdr:ext cx="736600" cy="259045"/>
    <xdr:sp macro="" textlink="">
      <xdr:nvSpPr>
        <xdr:cNvPr id="325" name="テキスト ボックス 324"/>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25908</xdr:rowOff>
    </xdr:from>
    <xdr:to>
      <xdr:col>74</xdr:col>
      <xdr:colOff>31750</xdr:colOff>
      <xdr:row>36</xdr:row>
      <xdr:rowOff>127508</xdr:rowOff>
    </xdr:to>
    <xdr:sp macro="" textlink="">
      <xdr:nvSpPr>
        <xdr:cNvPr id="326" name="楕円 325"/>
        <xdr:cNvSpPr/>
      </xdr:nvSpPr>
      <xdr:spPr>
        <a:xfrm>
          <a:off x="14732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137685</xdr:rowOff>
    </xdr:from>
    <xdr:ext cx="762000" cy="259045"/>
    <xdr:sp macro="" textlink="">
      <xdr:nvSpPr>
        <xdr:cNvPr id="327" name="テキスト ボックス 326"/>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53340</xdr:rowOff>
    </xdr:from>
    <xdr:to>
      <xdr:col>69</xdr:col>
      <xdr:colOff>142875</xdr:colOff>
      <xdr:row>36</xdr:row>
      <xdr:rowOff>154940</xdr:rowOff>
    </xdr:to>
    <xdr:sp macro="" textlink="">
      <xdr:nvSpPr>
        <xdr:cNvPr id="328" name="楕円 327"/>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165117</xdr:rowOff>
    </xdr:from>
    <xdr:ext cx="762000" cy="259045"/>
    <xdr:sp macro="" textlink="">
      <xdr:nvSpPr>
        <xdr:cNvPr id="329" name="テキスト ボックス 328"/>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30" name="楕円 329"/>
        <xdr:cNvSpPr/>
      </xdr:nvSpPr>
      <xdr:spPr>
        <a:xfrm>
          <a:off x="12954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31" name="テキスト ボックス 330"/>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公債費については、減少を続けていたが近年の大型事業での借入れた案件について、元金償還が始まる</a:t>
          </a:r>
          <a:r>
            <a:rPr kumimoji="1" lang="ja-JP" altLang="en-US" sz="1300">
              <a:solidFill>
                <a:schemeClr val="dk1"/>
              </a:solidFill>
              <a:effectLst/>
              <a:latin typeface="+mn-lt"/>
              <a:ea typeface="+mn-ea"/>
              <a:cs typeface="+mn-cs"/>
            </a:rPr>
            <a:t>ため、</a:t>
          </a:r>
          <a:r>
            <a:rPr kumimoji="1" lang="ja-JP" altLang="ja-JP" sz="1300">
              <a:solidFill>
                <a:schemeClr val="dk1"/>
              </a:solidFill>
              <a:effectLst/>
              <a:latin typeface="+mn-lt"/>
              <a:ea typeface="+mn-ea"/>
              <a:cs typeface="+mn-cs"/>
            </a:rPr>
            <a:t>一時期増加するものと思われる。また、公営企業、一部事務組合の公債費類似経費をあわせると負担は重いものになっている。</a:t>
          </a:r>
          <a:endParaRPr lang="ja-JP" altLang="ja-JP" sz="1300">
            <a:effectLst/>
          </a:endParaRPr>
        </a:p>
        <a:p>
          <a:r>
            <a:rPr kumimoji="1" lang="ja-JP" altLang="ja-JP" sz="1300">
              <a:solidFill>
                <a:schemeClr val="dk1"/>
              </a:solidFill>
              <a:effectLst/>
              <a:latin typeface="+mn-lt"/>
              <a:ea typeface="+mn-ea"/>
              <a:cs typeface="+mn-cs"/>
            </a:rPr>
            <a:t>　今後も、財政状況と適切に見極めるとともに、新規地方債発行を抑制することとしている。</a:t>
          </a:r>
          <a:endParaRPr lang="ja-JP" altLang="ja-JP" sz="13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130811</xdr:rowOff>
    </xdr:from>
    <xdr:to>
      <xdr:col>24</xdr:col>
      <xdr:colOff>25400</xdr:colOff>
      <xdr:row>76</xdr:row>
      <xdr:rowOff>134620</xdr:rowOff>
    </xdr:to>
    <xdr:cxnSp macro="">
      <xdr:nvCxnSpPr>
        <xdr:cNvPr id="363" name="直線コネクタ 362"/>
        <xdr:cNvCxnSpPr/>
      </xdr:nvCxnSpPr>
      <xdr:spPr>
        <a:xfrm flipV="1">
          <a:off x="3987800" y="131610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64"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134620</xdr:rowOff>
    </xdr:from>
    <xdr:to>
      <xdr:col>19</xdr:col>
      <xdr:colOff>187325</xdr:colOff>
      <xdr:row>76</xdr:row>
      <xdr:rowOff>157480</xdr:rowOff>
    </xdr:to>
    <xdr:cxnSp macro="">
      <xdr:nvCxnSpPr>
        <xdr:cNvPr id="366" name="直線コネクタ 365"/>
        <xdr:cNvCxnSpPr/>
      </xdr:nvCxnSpPr>
      <xdr:spPr>
        <a:xfrm flipV="1">
          <a:off x="3098800" y="13164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21607</xdr:rowOff>
    </xdr:from>
    <xdr:ext cx="736600" cy="259045"/>
    <xdr:sp macro="" textlink="">
      <xdr:nvSpPr>
        <xdr:cNvPr id="368" name="テキスト ボックス 367"/>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157480</xdr:rowOff>
    </xdr:from>
    <xdr:to>
      <xdr:col>15</xdr:col>
      <xdr:colOff>98425</xdr:colOff>
      <xdr:row>77</xdr:row>
      <xdr:rowOff>134620</xdr:rowOff>
    </xdr:to>
    <xdr:cxnSp macro="">
      <xdr:nvCxnSpPr>
        <xdr:cNvPr id="369" name="直線コネクタ 368"/>
        <xdr:cNvCxnSpPr/>
      </xdr:nvCxnSpPr>
      <xdr:spPr>
        <a:xfrm flipV="1">
          <a:off x="2209800" y="1318768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35577</xdr:rowOff>
    </xdr:from>
    <xdr:ext cx="762000" cy="259045"/>
    <xdr:sp macro="" textlink="">
      <xdr:nvSpPr>
        <xdr:cNvPr id="371" name="テキスト ボックス 370"/>
        <xdr:cNvSpPr txBox="1"/>
      </xdr:nvSpPr>
      <xdr:spPr>
        <a:xfrm>
          <a:off x="2717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134620</xdr:rowOff>
    </xdr:from>
    <xdr:to>
      <xdr:col>11</xdr:col>
      <xdr:colOff>9525</xdr:colOff>
      <xdr:row>78</xdr:row>
      <xdr:rowOff>62230</xdr:rowOff>
    </xdr:to>
    <xdr:cxnSp macro="">
      <xdr:nvCxnSpPr>
        <xdr:cNvPr id="372" name="直線コネクタ 371"/>
        <xdr:cNvCxnSpPr/>
      </xdr:nvCxnSpPr>
      <xdr:spPr>
        <a:xfrm flipV="1">
          <a:off x="1320800" y="1333627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4" name="テキスト ボックス 373"/>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73677</xdr:rowOff>
    </xdr:from>
    <xdr:ext cx="762000" cy="259045"/>
    <xdr:sp macro="" textlink="">
      <xdr:nvSpPr>
        <xdr:cNvPr id="376" name="テキスト ボックス 375"/>
        <xdr:cNvSpPr txBox="1"/>
      </xdr:nvSpPr>
      <xdr:spPr>
        <a:xfrm>
          <a:off x="939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82" name="楕円 381"/>
        <xdr:cNvSpPr/>
      </xdr:nvSpPr>
      <xdr:spPr>
        <a:xfrm>
          <a:off x="47752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96538</xdr:rowOff>
    </xdr:from>
    <xdr:ext cx="762000" cy="259045"/>
    <xdr:sp macro="" textlink="">
      <xdr:nvSpPr>
        <xdr:cNvPr id="383" name="公債費該当値テキスト"/>
        <xdr:cNvSpPr txBox="1"/>
      </xdr:nvSpPr>
      <xdr:spPr>
        <a:xfrm>
          <a:off x="49149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83820</xdr:rowOff>
    </xdr:from>
    <xdr:to>
      <xdr:col>20</xdr:col>
      <xdr:colOff>38100</xdr:colOff>
      <xdr:row>77</xdr:row>
      <xdr:rowOff>13970</xdr:rowOff>
    </xdr:to>
    <xdr:sp macro="" textlink="">
      <xdr:nvSpPr>
        <xdr:cNvPr id="384" name="楕円 383"/>
        <xdr:cNvSpPr/>
      </xdr:nvSpPr>
      <xdr:spPr>
        <a:xfrm>
          <a:off x="3937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24147</xdr:rowOff>
    </xdr:from>
    <xdr:ext cx="736600" cy="259045"/>
    <xdr:sp macro="" textlink="">
      <xdr:nvSpPr>
        <xdr:cNvPr id="385" name="テキスト ボックス 384"/>
        <xdr:cNvSpPr txBox="1"/>
      </xdr:nvSpPr>
      <xdr:spPr>
        <a:xfrm>
          <a:off x="3606800" y="1288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106680</xdr:rowOff>
    </xdr:from>
    <xdr:to>
      <xdr:col>15</xdr:col>
      <xdr:colOff>149225</xdr:colOff>
      <xdr:row>77</xdr:row>
      <xdr:rowOff>36830</xdr:rowOff>
    </xdr:to>
    <xdr:sp macro="" textlink="">
      <xdr:nvSpPr>
        <xdr:cNvPr id="386" name="楕円 385"/>
        <xdr:cNvSpPr/>
      </xdr:nvSpPr>
      <xdr:spPr>
        <a:xfrm>
          <a:off x="3048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87" name="テキスト ボックス 386"/>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83820</xdr:rowOff>
    </xdr:from>
    <xdr:to>
      <xdr:col>11</xdr:col>
      <xdr:colOff>60325</xdr:colOff>
      <xdr:row>78</xdr:row>
      <xdr:rowOff>13970</xdr:rowOff>
    </xdr:to>
    <xdr:sp macro="" textlink="">
      <xdr:nvSpPr>
        <xdr:cNvPr id="388" name="楕円 387"/>
        <xdr:cNvSpPr/>
      </xdr:nvSpPr>
      <xdr:spPr>
        <a:xfrm>
          <a:off x="2159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170197</xdr:rowOff>
    </xdr:from>
    <xdr:ext cx="762000" cy="259045"/>
    <xdr:sp macro="" textlink="">
      <xdr:nvSpPr>
        <xdr:cNvPr id="389" name="テキスト ボックス 388"/>
        <xdr:cNvSpPr txBox="1"/>
      </xdr:nvSpPr>
      <xdr:spPr>
        <a:xfrm>
          <a:off x="18288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11430</xdr:rowOff>
    </xdr:from>
    <xdr:to>
      <xdr:col>6</xdr:col>
      <xdr:colOff>171450</xdr:colOff>
      <xdr:row>78</xdr:row>
      <xdr:rowOff>113030</xdr:rowOff>
    </xdr:to>
    <xdr:sp macro="" textlink="">
      <xdr:nvSpPr>
        <xdr:cNvPr id="390" name="楕円 389"/>
        <xdr:cNvSpPr/>
      </xdr:nvSpPr>
      <xdr:spPr>
        <a:xfrm>
          <a:off x="1270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97807</xdr:rowOff>
    </xdr:from>
    <xdr:ext cx="762000" cy="259045"/>
    <xdr:sp macro="" textlink="">
      <xdr:nvSpPr>
        <xdr:cNvPr id="391" name="テキスト ボックス 390"/>
        <xdr:cNvSpPr txBox="1"/>
      </xdr:nvSpPr>
      <xdr:spPr>
        <a:xfrm>
          <a:off x="939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上下水道会計、介護保険などの社会保障にかかる繰出金が増加</a:t>
          </a:r>
          <a:r>
            <a:rPr kumimoji="1" lang="ja-JP" altLang="en-US" sz="1300">
              <a:solidFill>
                <a:schemeClr val="dk1"/>
              </a:solidFill>
              <a:effectLst/>
              <a:latin typeface="+mn-lt"/>
              <a:ea typeface="+mn-ea"/>
              <a:cs typeface="+mn-cs"/>
            </a:rPr>
            <a:t>傾向である。</a:t>
          </a:r>
          <a:r>
            <a:rPr kumimoji="1" lang="ja-JP" altLang="ja-JP" sz="1300">
              <a:solidFill>
                <a:schemeClr val="dk1"/>
              </a:solidFill>
              <a:effectLst/>
              <a:latin typeface="+mn-lt"/>
              <a:ea typeface="+mn-ea"/>
              <a:cs typeface="+mn-cs"/>
            </a:rPr>
            <a:t>今後も普通会計の負担を減らしていくため、適正な料金体系、健康予防対策に努める。</a:t>
          </a:r>
          <a:endParaRPr lang="ja-JP" altLang="ja-JP" sz="13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15966</xdr:rowOff>
    </xdr:from>
    <xdr:to>
      <xdr:col>82</xdr:col>
      <xdr:colOff>107950</xdr:colOff>
      <xdr:row>78</xdr:row>
      <xdr:rowOff>113937</xdr:rowOff>
    </xdr:to>
    <xdr:cxnSp macro="">
      <xdr:nvCxnSpPr>
        <xdr:cNvPr id="426" name="直線コネクタ 425"/>
        <xdr:cNvCxnSpPr/>
      </xdr:nvCxnSpPr>
      <xdr:spPr>
        <a:xfrm>
          <a:off x="15671800" y="13389066"/>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45375</xdr:rowOff>
    </xdr:from>
    <xdr:ext cx="762000" cy="259045"/>
    <xdr:sp macro="" textlink="">
      <xdr:nvSpPr>
        <xdr:cNvPr id="427" name="公債費以外平均値テキスト"/>
        <xdr:cNvSpPr txBox="1"/>
      </xdr:nvSpPr>
      <xdr:spPr>
        <a:xfrm>
          <a:off x="16598900" y="13075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33927</xdr:rowOff>
    </xdr:from>
    <xdr:to>
      <xdr:col>78</xdr:col>
      <xdr:colOff>69850</xdr:colOff>
      <xdr:row>78</xdr:row>
      <xdr:rowOff>15966</xdr:rowOff>
    </xdr:to>
    <xdr:cxnSp macro="">
      <xdr:nvCxnSpPr>
        <xdr:cNvPr id="429" name="直線コネクタ 428"/>
        <xdr:cNvCxnSpPr/>
      </xdr:nvCxnSpPr>
      <xdr:spPr>
        <a:xfrm>
          <a:off x="14782800" y="13235577"/>
          <a:ext cx="889000" cy="15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78576</xdr:rowOff>
    </xdr:from>
    <xdr:ext cx="736600" cy="259045"/>
    <xdr:sp macro="" textlink="">
      <xdr:nvSpPr>
        <xdr:cNvPr id="431" name="テキスト ボックス 430"/>
        <xdr:cNvSpPr txBox="1"/>
      </xdr:nvSpPr>
      <xdr:spPr>
        <a:xfrm>
          <a:off x="15290800" y="1293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33927</xdr:rowOff>
    </xdr:from>
    <xdr:to>
      <xdr:col>73</xdr:col>
      <xdr:colOff>180975</xdr:colOff>
      <xdr:row>77</xdr:row>
      <xdr:rowOff>102507</xdr:rowOff>
    </xdr:to>
    <xdr:cxnSp macro="">
      <xdr:nvCxnSpPr>
        <xdr:cNvPr id="432" name="直線コネクタ 431"/>
        <xdr:cNvCxnSpPr/>
      </xdr:nvCxnSpPr>
      <xdr:spPr>
        <a:xfrm flipV="1">
          <a:off x="13893800" y="13235577"/>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29590</xdr:rowOff>
    </xdr:from>
    <xdr:ext cx="762000" cy="259045"/>
    <xdr:sp macro="" textlink="">
      <xdr:nvSpPr>
        <xdr:cNvPr id="434" name="テキスト ボックス 433"/>
        <xdr:cNvSpPr txBox="1"/>
      </xdr:nvSpPr>
      <xdr:spPr>
        <a:xfrm>
          <a:off x="14401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xdr:rowOff>
    </xdr:from>
    <xdr:to>
      <xdr:col>69</xdr:col>
      <xdr:colOff>92075</xdr:colOff>
      <xdr:row>77</xdr:row>
      <xdr:rowOff>102507</xdr:rowOff>
    </xdr:to>
    <xdr:cxnSp macro="">
      <xdr:nvCxnSpPr>
        <xdr:cNvPr id="435" name="直線コネクタ 434"/>
        <xdr:cNvCxnSpPr/>
      </xdr:nvCxnSpPr>
      <xdr:spPr>
        <a:xfrm>
          <a:off x="13004800" y="13042900"/>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68778</xdr:rowOff>
    </xdr:from>
    <xdr:ext cx="762000" cy="259045"/>
    <xdr:sp macro="" textlink="">
      <xdr:nvSpPr>
        <xdr:cNvPr id="437" name="テキスト ボックス 436"/>
        <xdr:cNvSpPr txBox="1"/>
      </xdr:nvSpPr>
      <xdr:spPr>
        <a:xfrm>
          <a:off x="13512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120122</xdr:rowOff>
    </xdr:from>
    <xdr:ext cx="762000" cy="259045"/>
    <xdr:sp macro="" textlink="">
      <xdr:nvSpPr>
        <xdr:cNvPr id="439" name="テキスト ボックス 438"/>
        <xdr:cNvSpPr txBox="1"/>
      </xdr:nvSpPr>
      <xdr:spPr>
        <a:xfrm>
          <a:off x="12623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63137</xdr:rowOff>
    </xdr:from>
    <xdr:to>
      <xdr:col>82</xdr:col>
      <xdr:colOff>158750</xdr:colOff>
      <xdr:row>78</xdr:row>
      <xdr:rowOff>164737</xdr:rowOff>
    </xdr:to>
    <xdr:sp macro="" textlink="">
      <xdr:nvSpPr>
        <xdr:cNvPr id="445" name="楕円 444"/>
        <xdr:cNvSpPr/>
      </xdr:nvSpPr>
      <xdr:spPr>
        <a:xfrm>
          <a:off x="16459200" y="1343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35214</xdr:rowOff>
    </xdr:from>
    <xdr:ext cx="762000" cy="259045"/>
    <xdr:sp macro="" textlink="">
      <xdr:nvSpPr>
        <xdr:cNvPr id="446" name="公債費以外該当値テキスト"/>
        <xdr:cNvSpPr txBox="1"/>
      </xdr:nvSpPr>
      <xdr:spPr>
        <a:xfrm>
          <a:off x="16598900" y="1340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136616</xdr:rowOff>
    </xdr:from>
    <xdr:to>
      <xdr:col>78</xdr:col>
      <xdr:colOff>120650</xdr:colOff>
      <xdr:row>78</xdr:row>
      <xdr:rowOff>66766</xdr:rowOff>
    </xdr:to>
    <xdr:sp macro="" textlink="">
      <xdr:nvSpPr>
        <xdr:cNvPr id="447" name="楕円 446"/>
        <xdr:cNvSpPr/>
      </xdr:nvSpPr>
      <xdr:spPr>
        <a:xfrm>
          <a:off x="15621000" y="1333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51543</xdr:rowOff>
    </xdr:from>
    <xdr:ext cx="736600" cy="259045"/>
    <xdr:sp macro="" textlink="">
      <xdr:nvSpPr>
        <xdr:cNvPr id="448" name="テキスト ボックス 447"/>
        <xdr:cNvSpPr txBox="1"/>
      </xdr:nvSpPr>
      <xdr:spPr>
        <a:xfrm>
          <a:off x="15290800" y="13424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154577</xdr:rowOff>
    </xdr:from>
    <xdr:to>
      <xdr:col>74</xdr:col>
      <xdr:colOff>31750</xdr:colOff>
      <xdr:row>77</xdr:row>
      <xdr:rowOff>84727</xdr:rowOff>
    </xdr:to>
    <xdr:sp macro="" textlink="">
      <xdr:nvSpPr>
        <xdr:cNvPr id="449" name="楕円 448"/>
        <xdr:cNvSpPr/>
      </xdr:nvSpPr>
      <xdr:spPr>
        <a:xfrm>
          <a:off x="14732000" y="1318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69504</xdr:rowOff>
    </xdr:from>
    <xdr:ext cx="762000" cy="259045"/>
    <xdr:sp macro="" textlink="">
      <xdr:nvSpPr>
        <xdr:cNvPr id="450" name="テキスト ボックス 449"/>
        <xdr:cNvSpPr txBox="1"/>
      </xdr:nvSpPr>
      <xdr:spPr>
        <a:xfrm>
          <a:off x="14401800" y="1327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51707</xdr:rowOff>
    </xdr:from>
    <xdr:to>
      <xdr:col>69</xdr:col>
      <xdr:colOff>142875</xdr:colOff>
      <xdr:row>77</xdr:row>
      <xdr:rowOff>153307</xdr:rowOff>
    </xdr:to>
    <xdr:sp macro="" textlink="">
      <xdr:nvSpPr>
        <xdr:cNvPr id="451" name="楕円 450"/>
        <xdr:cNvSpPr/>
      </xdr:nvSpPr>
      <xdr:spPr>
        <a:xfrm>
          <a:off x="13843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138084</xdr:rowOff>
    </xdr:from>
    <xdr:ext cx="762000" cy="259045"/>
    <xdr:sp macro="" textlink="">
      <xdr:nvSpPr>
        <xdr:cNvPr id="452" name="テキスト ボックス 451"/>
        <xdr:cNvSpPr txBox="1"/>
      </xdr:nvSpPr>
      <xdr:spPr>
        <a:xfrm>
          <a:off x="135128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53" name="楕円 452"/>
        <xdr:cNvSpPr/>
      </xdr:nvSpPr>
      <xdr:spPr>
        <a:xfrm>
          <a:off x="12954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73677</xdr:rowOff>
    </xdr:from>
    <xdr:ext cx="762000" cy="259045"/>
    <xdr:sp macro="" textlink="">
      <xdr:nvSpPr>
        <xdr:cNvPr id="454" name="テキスト ボックス 453"/>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鳥取県江府町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152325</xdr:rowOff>
    </xdr:from>
    <xdr:to>
      <xdr:col>29</xdr:col>
      <xdr:colOff>127000</xdr:colOff>
      <xdr:row>18</xdr:row>
      <xdr:rowOff>9564</xdr:rowOff>
    </xdr:to>
    <xdr:cxnSp macro="">
      <xdr:nvCxnSpPr>
        <xdr:cNvPr id="49" name="直線コネクタ 48"/>
        <xdr:cNvCxnSpPr/>
      </xdr:nvCxnSpPr>
      <xdr:spPr bwMode="auto">
        <a:xfrm flipV="1">
          <a:off x="5003800" y="3114600"/>
          <a:ext cx="647700" cy="28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101185</xdr:rowOff>
    </xdr:from>
    <xdr:ext cx="762000" cy="259045"/>
    <xdr:sp macro="" textlink="">
      <xdr:nvSpPr>
        <xdr:cNvPr id="50" name="人口1人当たり決算額の推移平均値テキスト130"/>
        <xdr:cNvSpPr txBox="1"/>
      </xdr:nvSpPr>
      <xdr:spPr>
        <a:xfrm>
          <a:off x="5740400" y="2892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145151</xdr:rowOff>
    </xdr:from>
    <xdr:to>
      <xdr:col>26</xdr:col>
      <xdr:colOff>50800</xdr:colOff>
      <xdr:row>18</xdr:row>
      <xdr:rowOff>9564</xdr:rowOff>
    </xdr:to>
    <xdr:cxnSp macro="">
      <xdr:nvCxnSpPr>
        <xdr:cNvPr id="52" name="直線コネクタ 51"/>
        <xdr:cNvCxnSpPr/>
      </xdr:nvCxnSpPr>
      <xdr:spPr bwMode="auto">
        <a:xfrm>
          <a:off x="4305300" y="3107426"/>
          <a:ext cx="698500" cy="35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29146</xdr:rowOff>
    </xdr:from>
    <xdr:ext cx="736600" cy="259045"/>
    <xdr:sp macro="" textlink="">
      <xdr:nvSpPr>
        <xdr:cNvPr id="54" name="テキスト ボックス 53"/>
        <xdr:cNvSpPr txBox="1"/>
      </xdr:nvSpPr>
      <xdr:spPr>
        <a:xfrm>
          <a:off x="4622800" y="2819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145151</xdr:rowOff>
    </xdr:from>
    <xdr:to>
      <xdr:col>22</xdr:col>
      <xdr:colOff>114300</xdr:colOff>
      <xdr:row>17</xdr:row>
      <xdr:rowOff>171232</xdr:rowOff>
    </xdr:to>
    <xdr:cxnSp macro="">
      <xdr:nvCxnSpPr>
        <xdr:cNvPr id="55" name="直線コネクタ 54"/>
        <xdr:cNvCxnSpPr/>
      </xdr:nvCxnSpPr>
      <xdr:spPr bwMode="auto">
        <a:xfrm flipV="1">
          <a:off x="3606800" y="3107426"/>
          <a:ext cx="698500" cy="26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13924</xdr:rowOff>
    </xdr:from>
    <xdr:ext cx="762000" cy="259045"/>
    <xdr:sp macro="" textlink="">
      <xdr:nvSpPr>
        <xdr:cNvPr id="57" name="テキスト ボックス 56"/>
        <xdr:cNvSpPr txBox="1"/>
      </xdr:nvSpPr>
      <xdr:spPr>
        <a:xfrm>
          <a:off x="3924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171232</xdr:rowOff>
    </xdr:from>
    <xdr:to>
      <xdr:col>18</xdr:col>
      <xdr:colOff>177800</xdr:colOff>
      <xdr:row>18</xdr:row>
      <xdr:rowOff>14342</xdr:rowOff>
    </xdr:to>
    <xdr:cxnSp macro="">
      <xdr:nvCxnSpPr>
        <xdr:cNvPr id="58" name="直線コネクタ 57"/>
        <xdr:cNvCxnSpPr/>
      </xdr:nvCxnSpPr>
      <xdr:spPr bwMode="auto">
        <a:xfrm flipV="1">
          <a:off x="2908300" y="3133507"/>
          <a:ext cx="698500" cy="14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41303</xdr:rowOff>
    </xdr:from>
    <xdr:ext cx="762000" cy="259045"/>
    <xdr:sp macro="" textlink="">
      <xdr:nvSpPr>
        <xdr:cNvPr id="60" name="テキスト ボックス 59"/>
        <xdr:cNvSpPr txBox="1"/>
      </xdr:nvSpPr>
      <xdr:spPr>
        <a:xfrm>
          <a:off x="32258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60150</xdr:rowOff>
    </xdr:from>
    <xdr:ext cx="762000" cy="259045"/>
    <xdr:sp macro="" textlink="">
      <xdr:nvSpPr>
        <xdr:cNvPr id="62" name="テキスト ボックス 61"/>
        <xdr:cNvSpPr txBox="1"/>
      </xdr:nvSpPr>
      <xdr:spPr>
        <a:xfrm>
          <a:off x="2527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101525</xdr:rowOff>
    </xdr:from>
    <xdr:to>
      <xdr:col>29</xdr:col>
      <xdr:colOff>177800</xdr:colOff>
      <xdr:row>18</xdr:row>
      <xdr:rowOff>31675</xdr:rowOff>
    </xdr:to>
    <xdr:sp macro="" textlink="">
      <xdr:nvSpPr>
        <xdr:cNvPr id="68" name="楕円 67"/>
        <xdr:cNvSpPr/>
      </xdr:nvSpPr>
      <xdr:spPr bwMode="auto">
        <a:xfrm>
          <a:off x="5600700" y="3063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73602</xdr:rowOff>
    </xdr:from>
    <xdr:ext cx="762000" cy="259045"/>
    <xdr:sp macro="" textlink="">
      <xdr:nvSpPr>
        <xdr:cNvPr id="69" name="人口1人当たり決算額の推移該当値テキスト130"/>
        <xdr:cNvSpPr txBox="1"/>
      </xdr:nvSpPr>
      <xdr:spPr>
        <a:xfrm>
          <a:off x="5740400" y="30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130214</xdr:rowOff>
    </xdr:from>
    <xdr:to>
      <xdr:col>26</xdr:col>
      <xdr:colOff>101600</xdr:colOff>
      <xdr:row>18</xdr:row>
      <xdr:rowOff>60364</xdr:rowOff>
    </xdr:to>
    <xdr:sp macro="" textlink="">
      <xdr:nvSpPr>
        <xdr:cNvPr id="70" name="楕円 69"/>
        <xdr:cNvSpPr/>
      </xdr:nvSpPr>
      <xdr:spPr bwMode="auto">
        <a:xfrm>
          <a:off x="4953000" y="3092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45141</xdr:rowOff>
    </xdr:from>
    <xdr:ext cx="736600" cy="259045"/>
    <xdr:sp macro="" textlink="">
      <xdr:nvSpPr>
        <xdr:cNvPr id="71" name="テキスト ボックス 70"/>
        <xdr:cNvSpPr txBox="1"/>
      </xdr:nvSpPr>
      <xdr:spPr>
        <a:xfrm>
          <a:off x="4622800" y="3178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94351</xdr:rowOff>
    </xdr:from>
    <xdr:to>
      <xdr:col>22</xdr:col>
      <xdr:colOff>165100</xdr:colOff>
      <xdr:row>18</xdr:row>
      <xdr:rowOff>24501</xdr:rowOff>
    </xdr:to>
    <xdr:sp macro="" textlink="">
      <xdr:nvSpPr>
        <xdr:cNvPr id="72" name="楕円 71"/>
        <xdr:cNvSpPr/>
      </xdr:nvSpPr>
      <xdr:spPr bwMode="auto">
        <a:xfrm>
          <a:off x="4254500" y="3056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34678</xdr:rowOff>
    </xdr:from>
    <xdr:ext cx="762000" cy="259045"/>
    <xdr:sp macro="" textlink="">
      <xdr:nvSpPr>
        <xdr:cNvPr id="73" name="テキスト ボックス 72"/>
        <xdr:cNvSpPr txBox="1"/>
      </xdr:nvSpPr>
      <xdr:spPr>
        <a:xfrm>
          <a:off x="3924300" y="2825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120432</xdr:rowOff>
    </xdr:from>
    <xdr:to>
      <xdr:col>19</xdr:col>
      <xdr:colOff>38100</xdr:colOff>
      <xdr:row>18</xdr:row>
      <xdr:rowOff>50582</xdr:rowOff>
    </xdr:to>
    <xdr:sp macro="" textlink="">
      <xdr:nvSpPr>
        <xdr:cNvPr id="74" name="楕円 73"/>
        <xdr:cNvSpPr/>
      </xdr:nvSpPr>
      <xdr:spPr bwMode="auto">
        <a:xfrm>
          <a:off x="3556000" y="3082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35359</xdr:rowOff>
    </xdr:from>
    <xdr:ext cx="762000" cy="259045"/>
    <xdr:sp macro="" textlink="">
      <xdr:nvSpPr>
        <xdr:cNvPr id="75" name="テキスト ボックス 74"/>
        <xdr:cNvSpPr txBox="1"/>
      </xdr:nvSpPr>
      <xdr:spPr>
        <a:xfrm>
          <a:off x="3225800" y="3169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134992</xdr:rowOff>
    </xdr:from>
    <xdr:to>
      <xdr:col>15</xdr:col>
      <xdr:colOff>101600</xdr:colOff>
      <xdr:row>18</xdr:row>
      <xdr:rowOff>65142</xdr:rowOff>
    </xdr:to>
    <xdr:sp macro="" textlink="">
      <xdr:nvSpPr>
        <xdr:cNvPr id="76" name="楕円 75"/>
        <xdr:cNvSpPr/>
      </xdr:nvSpPr>
      <xdr:spPr bwMode="auto">
        <a:xfrm>
          <a:off x="2857500" y="3097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49919</xdr:rowOff>
    </xdr:from>
    <xdr:ext cx="762000" cy="259045"/>
    <xdr:sp macro="" textlink="">
      <xdr:nvSpPr>
        <xdr:cNvPr id="77" name="テキスト ボックス 76"/>
        <xdr:cNvSpPr txBox="1"/>
      </xdr:nvSpPr>
      <xdr:spPr>
        <a:xfrm>
          <a:off x="2527300" y="318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105694</xdr:rowOff>
    </xdr:from>
    <xdr:to>
      <xdr:col>29</xdr:col>
      <xdr:colOff>127000</xdr:colOff>
      <xdr:row>35</xdr:row>
      <xdr:rowOff>125989</xdr:rowOff>
    </xdr:to>
    <xdr:cxnSp macro="">
      <xdr:nvCxnSpPr>
        <xdr:cNvPr id="108" name="直線コネクタ 107"/>
        <xdr:cNvCxnSpPr/>
      </xdr:nvCxnSpPr>
      <xdr:spPr bwMode="auto">
        <a:xfrm flipV="1">
          <a:off x="5003800" y="6716044"/>
          <a:ext cx="647700" cy="20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135269</xdr:rowOff>
    </xdr:from>
    <xdr:ext cx="762000" cy="259045"/>
    <xdr:sp macro="" textlink="">
      <xdr:nvSpPr>
        <xdr:cNvPr id="109" name="人口1人当たり決算額の推移平均値テキスト445"/>
        <xdr:cNvSpPr txBox="1"/>
      </xdr:nvSpPr>
      <xdr:spPr>
        <a:xfrm>
          <a:off x="5740400" y="6745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125989</xdr:rowOff>
    </xdr:from>
    <xdr:to>
      <xdr:col>26</xdr:col>
      <xdr:colOff>50800</xdr:colOff>
      <xdr:row>35</xdr:row>
      <xdr:rowOff>200847</xdr:rowOff>
    </xdr:to>
    <xdr:cxnSp macro="">
      <xdr:nvCxnSpPr>
        <xdr:cNvPr id="111" name="直線コネクタ 110"/>
        <xdr:cNvCxnSpPr/>
      </xdr:nvCxnSpPr>
      <xdr:spPr bwMode="auto">
        <a:xfrm flipV="1">
          <a:off x="4305300" y="6736339"/>
          <a:ext cx="698500" cy="74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252989</xdr:rowOff>
    </xdr:from>
    <xdr:ext cx="736600" cy="259045"/>
    <xdr:sp macro="" textlink="">
      <xdr:nvSpPr>
        <xdr:cNvPr id="113" name="テキスト ボックス 112"/>
        <xdr:cNvSpPr txBox="1"/>
      </xdr:nvSpPr>
      <xdr:spPr>
        <a:xfrm>
          <a:off x="4622800" y="6863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185782</xdr:rowOff>
    </xdr:from>
    <xdr:to>
      <xdr:col>22</xdr:col>
      <xdr:colOff>114300</xdr:colOff>
      <xdr:row>35</xdr:row>
      <xdr:rowOff>200847</xdr:rowOff>
    </xdr:to>
    <xdr:cxnSp macro="">
      <xdr:nvCxnSpPr>
        <xdr:cNvPr id="114" name="直線コネクタ 113"/>
        <xdr:cNvCxnSpPr/>
      </xdr:nvCxnSpPr>
      <xdr:spPr bwMode="auto">
        <a:xfrm>
          <a:off x="3606800" y="6796132"/>
          <a:ext cx="698500" cy="150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254753</xdr:rowOff>
    </xdr:from>
    <xdr:ext cx="762000" cy="259045"/>
    <xdr:sp macro="" textlink="">
      <xdr:nvSpPr>
        <xdr:cNvPr id="116" name="テキスト ボックス 115"/>
        <xdr:cNvSpPr txBox="1"/>
      </xdr:nvSpPr>
      <xdr:spPr>
        <a:xfrm>
          <a:off x="39243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95169</xdr:rowOff>
    </xdr:from>
    <xdr:to>
      <xdr:col>18</xdr:col>
      <xdr:colOff>177800</xdr:colOff>
      <xdr:row>35</xdr:row>
      <xdr:rowOff>185782</xdr:rowOff>
    </xdr:to>
    <xdr:cxnSp macro="">
      <xdr:nvCxnSpPr>
        <xdr:cNvPr id="117" name="直線コネクタ 116"/>
        <xdr:cNvCxnSpPr/>
      </xdr:nvCxnSpPr>
      <xdr:spPr bwMode="auto">
        <a:xfrm>
          <a:off x="2908300" y="6705519"/>
          <a:ext cx="698500" cy="90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240196</xdr:rowOff>
    </xdr:from>
    <xdr:ext cx="762000" cy="259045"/>
    <xdr:sp macro="" textlink="">
      <xdr:nvSpPr>
        <xdr:cNvPr id="119" name="テキスト ボックス 118"/>
        <xdr:cNvSpPr txBox="1"/>
      </xdr:nvSpPr>
      <xdr:spPr>
        <a:xfrm>
          <a:off x="32258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216929</xdr:rowOff>
    </xdr:from>
    <xdr:ext cx="762000" cy="259045"/>
    <xdr:sp macro="" textlink="">
      <xdr:nvSpPr>
        <xdr:cNvPr id="121" name="テキスト ボックス 120"/>
        <xdr:cNvSpPr txBox="1"/>
      </xdr:nvSpPr>
      <xdr:spPr>
        <a:xfrm>
          <a:off x="2527300" y="682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54894</xdr:rowOff>
    </xdr:from>
    <xdr:to>
      <xdr:col>29</xdr:col>
      <xdr:colOff>177800</xdr:colOff>
      <xdr:row>35</xdr:row>
      <xdr:rowOff>156494</xdr:rowOff>
    </xdr:to>
    <xdr:sp macro="" textlink="">
      <xdr:nvSpPr>
        <xdr:cNvPr id="127" name="楕円 126"/>
        <xdr:cNvSpPr/>
      </xdr:nvSpPr>
      <xdr:spPr bwMode="auto">
        <a:xfrm>
          <a:off x="5600700" y="6665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242871</xdr:rowOff>
    </xdr:from>
    <xdr:ext cx="762000" cy="259045"/>
    <xdr:sp macro="" textlink="">
      <xdr:nvSpPr>
        <xdr:cNvPr id="128" name="人口1人当たり決算額の推移該当値テキスト445"/>
        <xdr:cNvSpPr txBox="1"/>
      </xdr:nvSpPr>
      <xdr:spPr>
        <a:xfrm>
          <a:off x="5740400" y="651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75189</xdr:rowOff>
    </xdr:from>
    <xdr:to>
      <xdr:col>26</xdr:col>
      <xdr:colOff>101600</xdr:colOff>
      <xdr:row>35</xdr:row>
      <xdr:rowOff>176789</xdr:rowOff>
    </xdr:to>
    <xdr:sp macro="" textlink="">
      <xdr:nvSpPr>
        <xdr:cNvPr id="129" name="楕円 128"/>
        <xdr:cNvSpPr/>
      </xdr:nvSpPr>
      <xdr:spPr bwMode="auto">
        <a:xfrm>
          <a:off x="4953000" y="6685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186966</xdr:rowOff>
    </xdr:from>
    <xdr:ext cx="736600" cy="259045"/>
    <xdr:sp macro="" textlink="">
      <xdr:nvSpPr>
        <xdr:cNvPr id="130" name="テキスト ボックス 129"/>
        <xdr:cNvSpPr txBox="1"/>
      </xdr:nvSpPr>
      <xdr:spPr>
        <a:xfrm>
          <a:off x="4622800" y="6454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150047</xdr:rowOff>
    </xdr:from>
    <xdr:to>
      <xdr:col>22</xdr:col>
      <xdr:colOff>165100</xdr:colOff>
      <xdr:row>35</xdr:row>
      <xdr:rowOff>251647</xdr:rowOff>
    </xdr:to>
    <xdr:sp macro="" textlink="">
      <xdr:nvSpPr>
        <xdr:cNvPr id="131" name="楕円 130"/>
        <xdr:cNvSpPr/>
      </xdr:nvSpPr>
      <xdr:spPr bwMode="auto">
        <a:xfrm>
          <a:off x="4254500" y="6760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261824</xdr:rowOff>
    </xdr:from>
    <xdr:ext cx="762000" cy="259045"/>
    <xdr:sp macro="" textlink="">
      <xdr:nvSpPr>
        <xdr:cNvPr id="132" name="テキスト ボックス 131"/>
        <xdr:cNvSpPr txBox="1"/>
      </xdr:nvSpPr>
      <xdr:spPr>
        <a:xfrm>
          <a:off x="3924300" y="6529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134982</xdr:rowOff>
    </xdr:from>
    <xdr:to>
      <xdr:col>19</xdr:col>
      <xdr:colOff>38100</xdr:colOff>
      <xdr:row>35</xdr:row>
      <xdr:rowOff>236582</xdr:rowOff>
    </xdr:to>
    <xdr:sp macro="" textlink="">
      <xdr:nvSpPr>
        <xdr:cNvPr id="133" name="楕円 132"/>
        <xdr:cNvSpPr/>
      </xdr:nvSpPr>
      <xdr:spPr bwMode="auto">
        <a:xfrm>
          <a:off x="3556000" y="6745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246759</xdr:rowOff>
    </xdr:from>
    <xdr:ext cx="762000" cy="259045"/>
    <xdr:sp macro="" textlink="">
      <xdr:nvSpPr>
        <xdr:cNvPr id="134" name="テキスト ボックス 133"/>
        <xdr:cNvSpPr txBox="1"/>
      </xdr:nvSpPr>
      <xdr:spPr>
        <a:xfrm>
          <a:off x="3225800" y="6514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44369</xdr:rowOff>
    </xdr:from>
    <xdr:to>
      <xdr:col>15</xdr:col>
      <xdr:colOff>101600</xdr:colOff>
      <xdr:row>35</xdr:row>
      <xdr:rowOff>145969</xdr:rowOff>
    </xdr:to>
    <xdr:sp macro="" textlink="">
      <xdr:nvSpPr>
        <xdr:cNvPr id="135" name="楕円 134"/>
        <xdr:cNvSpPr/>
      </xdr:nvSpPr>
      <xdr:spPr bwMode="auto">
        <a:xfrm>
          <a:off x="2857500" y="6654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156147</xdr:rowOff>
    </xdr:from>
    <xdr:ext cx="762000" cy="259045"/>
    <xdr:sp macro="" textlink="">
      <xdr:nvSpPr>
        <xdr:cNvPr id="136" name="テキスト ボックス 135"/>
        <xdr:cNvSpPr txBox="1"/>
      </xdr:nvSpPr>
      <xdr:spPr>
        <a:xfrm>
          <a:off x="2527300" y="642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鳥取県江府町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3,024
3,010
124.52
3,708,887
3,544,791
151,096
2,032,921
3,893,347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49924</xdr:rowOff>
    </xdr:from>
    <xdr:to>
      <xdr:col>24</xdr:col>
      <xdr:colOff>63500</xdr:colOff>
      <xdr:row>36</xdr:row>
      <xdr:rowOff>71781</xdr:rowOff>
    </xdr:to>
    <xdr:cxnSp macro="">
      <xdr:nvCxnSpPr>
        <xdr:cNvPr id="58" name="直線コネクタ 57"/>
        <xdr:cNvCxnSpPr/>
      </xdr:nvCxnSpPr>
      <xdr:spPr>
        <a:xfrm flipV="1">
          <a:off x="3797300" y="6222124"/>
          <a:ext cx="838200" cy="2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20945</xdr:rowOff>
    </xdr:from>
    <xdr:ext cx="599010" cy="259045"/>
    <xdr:sp macro="" textlink="">
      <xdr:nvSpPr>
        <xdr:cNvPr id="59" name="人件費平均値テキスト"/>
        <xdr:cNvSpPr txBox="1"/>
      </xdr:nvSpPr>
      <xdr:spPr>
        <a:xfrm>
          <a:off x="4686300" y="6021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44127</xdr:rowOff>
    </xdr:from>
    <xdr:to>
      <xdr:col>19</xdr:col>
      <xdr:colOff>177800</xdr:colOff>
      <xdr:row>36</xdr:row>
      <xdr:rowOff>71781</xdr:rowOff>
    </xdr:to>
    <xdr:cxnSp macro="">
      <xdr:nvCxnSpPr>
        <xdr:cNvPr id="61" name="直線コネクタ 60"/>
        <xdr:cNvCxnSpPr/>
      </xdr:nvCxnSpPr>
      <xdr:spPr>
        <a:xfrm>
          <a:off x="2908300" y="6216327"/>
          <a:ext cx="889000" cy="2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116282</xdr:rowOff>
    </xdr:from>
    <xdr:ext cx="599010" cy="259045"/>
    <xdr:sp macro="" textlink="">
      <xdr:nvSpPr>
        <xdr:cNvPr id="63" name="テキスト ボックス 62"/>
        <xdr:cNvSpPr txBox="1"/>
      </xdr:nvSpPr>
      <xdr:spPr>
        <a:xfrm>
          <a:off x="3497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44127</xdr:rowOff>
    </xdr:from>
    <xdr:to>
      <xdr:col>15</xdr:col>
      <xdr:colOff>50800</xdr:colOff>
      <xdr:row>36</xdr:row>
      <xdr:rowOff>60060</xdr:rowOff>
    </xdr:to>
    <xdr:cxnSp macro="">
      <xdr:nvCxnSpPr>
        <xdr:cNvPr id="64" name="直線コネクタ 63"/>
        <xdr:cNvCxnSpPr/>
      </xdr:nvCxnSpPr>
      <xdr:spPr>
        <a:xfrm flipV="1">
          <a:off x="2019300" y="6216327"/>
          <a:ext cx="889000" cy="1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96691</xdr:rowOff>
    </xdr:from>
    <xdr:ext cx="599010" cy="259045"/>
    <xdr:sp macro="" textlink="">
      <xdr:nvSpPr>
        <xdr:cNvPr id="66" name="テキスト ボックス 65"/>
        <xdr:cNvSpPr txBox="1"/>
      </xdr:nvSpPr>
      <xdr:spPr>
        <a:xfrm>
          <a:off x="2608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60060</xdr:rowOff>
    </xdr:from>
    <xdr:to>
      <xdr:col>10</xdr:col>
      <xdr:colOff>114300</xdr:colOff>
      <xdr:row>36</xdr:row>
      <xdr:rowOff>96817</xdr:rowOff>
    </xdr:to>
    <xdr:cxnSp macro="">
      <xdr:nvCxnSpPr>
        <xdr:cNvPr id="67" name="直線コネクタ 66"/>
        <xdr:cNvCxnSpPr/>
      </xdr:nvCxnSpPr>
      <xdr:spPr>
        <a:xfrm flipV="1">
          <a:off x="1130300" y="6232260"/>
          <a:ext cx="889000" cy="3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116892</xdr:rowOff>
    </xdr:from>
    <xdr:ext cx="599010" cy="259045"/>
    <xdr:sp macro="" textlink="">
      <xdr:nvSpPr>
        <xdr:cNvPr id="69" name="テキスト ボックス 68"/>
        <xdr:cNvSpPr txBox="1"/>
      </xdr:nvSpPr>
      <xdr:spPr>
        <a:xfrm>
          <a:off x="1719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129689</xdr:rowOff>
    </xdr:from>
    <xdr:ext cx="599010" cy="259045"/>
    <xdr:sp macro="" textlink="">
      <xdr:nvSpPr>
        <xdr:cNvPr id="71" name="テキスト ボックス 70"/>
        <xdr:cNvSpPr txBox="1"/>
      </xdr:nvSpPr>
      <xdr:spPr>
        <a:xfrm>
          <a:off x="830795" y="595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170574</xdr:rowOff>
    </xdr:from>
    <xdr:to>
      <xdr:col>24</xdr:col>
      <xdr:colOff>114300</xdr:colOff>
      <xdr:row>36</xdr:row>
      <xdr:rowOff>100724</xdr:rowOff>
    </xdr:to>
    <xdr:sp macro="" textlink="">
      <xdr:nvSpPr>
        <xdr:cNvPr id="77" name="楕円 76"/>
        <xdr:cNvSpPr/>
      </xdr:nvSpPr>
      <xdr:spPr>
        <a:xfrm>
          <a:off x="4584700" y="617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149001</xdr:rowOff>
    </xdr:from>
    <xdr:ext cx="599010" cy="259045"/>
    <xdr:sp macro="" textlink="">
      <xdr:nvSpPr>
        <xdr:cNvPr id="78" name="人件費該当値テキスト"/>
        <xdr:cNvSpPr txBox="1"/>
      </xdr:nvSpPr>
      <xdr:spPr>
        <a:xfrm>
          <a:off x="4686300" y="6149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20981</xdr:rowOff>
    </xdr:from>
    <xdr:to>
      <xdr:col>20</xdr:col>
      <xdr:colOff>38100</xdr:colOff>
      <xdr:row>36</xdr:row>
      <xdr:rowOff>122581</xdr:rowOff>
    </xdr:to>
    <xdr:sp macro="" textlink="">
      <xdr:nvSpPr>
        <xdr:cNvPr id="79" name="楕円 78"/>
        <xdr:cNvSpPr/>
      </xdr:nvSpPr>
      <xdr:spPr>
        <a:xfrm>
          <a:off x="3746500" y="619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113708</xdr:rowOff>
    </xdr:from>
    <xdr:ext cx="599010" cy="259045"/>
    <xdr:sp macro="" textlink="">
      <xdr:nvSpPr>
        <xdr:cNvPr id="80" name="テキスト ボックス 79"/>
        <xdr:cNvSpPr txBox="1"/>
      </xdr:nvSpPr>
      <xdr:spPr>
        <a:xfrm>
          <a:off x="3497795" y="6285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164777</xdr:rowOff>
    </xdr:from>
    <xdr:to>
      <xdr:col>15</xdr:col>
      <xdr:colOff>101600</xdr:colOff>
      <xdr:row>36</xdr:row>
      <xdr:rowOff>94927</xdr:rowOff>
    </xdr:to>
    <xdr:sp macro="" textlink="">
      <xdr:nvSpPr>
        <xdr:cNvPr id="81" name="楕円 80"/>
        <xdr:cNvSpPr/>
      </xdr:nvSpPr>
      <xdr:spPr>
        <a:xfrm>
          <a:off x="2857500" y="616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111454</xdr:rowOff>
    </xdr:from>
    <xdr:ext cx="599010" cy="259045"/>
    <xdr:sp macro="" textlink="">
      <xdr:nvSpPr>
        <xdr:cNvPr id="82" name="テキスト ボックス 81"/>
        <xdr:cNvSpPr txBox="1"/>
      </xdr:nvSpPr>
      <xdr:spPr>
        <a:xfrm>
          <a:off x="2608795" y="5940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9260</xdr:rowOff>
    </xdr:from>
    <xdr:to>
      <xdr:col>10</xdr:col>
      <xdr:colOff>165100</xdr:colOff>
      <xdr:row>36</xdr:row>
      <xdr:rowOff>110860</xdr:rowOff>
    </xdr:to>
    <xdr:sp macro="" textlink="">
      <xdr:nvSpPr>
        <xdr:cNvPr id="83" name="楕円 82"/>
        <xdr:cNvSpPr/>
      </xdr:nvSpPr>
      <xdr:spPr>
        <a:xfrm>
          <a:off x="1968500" y="618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101987</xdr:rowOff>
    </xdr:from>
    <xdr:ext cx="599010" cy="259045"/>
    <xdr:sp macro="" textlink="">
      <xdr:nvSpPr>
        <xdr:cNvPr id="84" name="テキスト ボックス 83"/>
        <xdr:cNvSpPr txBox="1"/>
      </xdr:nvSpPr>
      <xdr:spPr>
        <a:xfrm>
          <a:off x="1719795" y="62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46017</xdr:rowOff>
    </xdr:from>
    <xdr:to>
      <xdr:col>6</xdr:col>
      <xdr:colOff>38100</xdr:colOff>
      <xdr:row>36</xdr:row>
      <xdr:rowOff>147617</xdr:rowOff>
    </xdr:to>
    <xdr:sp macro="" textlink="">
      <xdr:nvSpPr>
        <xdr:cNvPr id="85" name="楕円 84"/>
        <xdr:cNvSpPr/>
      </xdr:nvSpPr>
      <xdr:spPr>
        <a:xfrm>
          <a:off x="1079500" y="621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138744</xdr:rowOff>
    </xdr:from>
    <xdr:ext cx="599010" cy="259045"/>
    <xdr:sp macro="" textlink="">
      <xdr:nvSpPr>
        <xdr:cNvPr id="86" name="テキスト ボックス 85"/>
        <xdr:cNvSpPr txBox="1"/>
      </xdr:nvSpPr>
      <xdr:spPr>
        <a:xfrm>
          <a:off x="830795" y="6310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87754</xdr:rowOff>
    </xdr:from>
    <xdr:to>
      <xdr:col>24</xdr:col>
      <xdr:colOff>63500</xdr:colOff>
      <xdr:row>57</xdr:row>
      <xdr:rowOff>120031</xdr:rowOff>
    </xdr:to>
    <xdr:cxnSp macro="">
      <xdr:nvCxnSpPr>
        <xdr:cNvPr id="117" name="直線コネクタ 116"/>
        <xdr:cNvCxnSpPr/>
      </xdr:nvCxnSpPr>
      <xdr:spPr>
        <a:xfrm>
          <a:off x="3797300" y="9860404"/>
          <a:ext cx="838200" cy="3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73913</xdr:rowOff>
    </xdr:from>
    <xdr:ext cx="599010" cy="259045"/>
    <xdr:sp macro="" textlink="">
      <xdr:nvSpPr>
        <xdr:cNvPr id="118" name="物件費平均値テキスト"/>
        <xdr:cNvSpPr txBox="1"/>
      </xdr:nvSpPr>
      <xdr:spPr>
        <a:xfrm>
          <a:off x="4686300" y="9675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87754</xdr:rowOff>
    </xdr:from>
    <xdr:to>
      <xdr:col>19</xdr:col>
      <xdr:colOff>177800</xdr:colOff>
      <xdr:row>57</xdr:row>
      <xdr:rowOff>167284</xdr:rowOff>
    </xdr:to>
    <xdr:cxnSp macro="">
      <xdr:nvCxnSpPr>
        <xdr:cNvPr id="120" name="直線コネクタ 119"/>
        <xdr:cNvCxnSpPr/>
      </xdr:nvCxnSpPr>
      <xdr:spPr>
        <a:xfrm flipV="1">
          <a:off x="2908300" y="9860404"/>
          <a:ext cx="889000" cy="7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145273</xdr:rowOff>
    </xdr:from>
    <xdr:ext cx="599010" cy="259045"/>
    <xdr:sp macro="" textlink="">
      <xdr:nvSpPr>
        <xdr:cNvPr id="122" name="テキスト ボックス 121"/>
        <xdr:cNvSpPr txBox="1"/>
      </xdr:nvSpPr>
      <xdr:spPr>
        <a:xfrm>
          <a:off x="3497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167284</xdr:rowOff>
    </xdr:from>
    <xdr:to>
      <xdr:col>15</xdr:col>
      <xdr:colOff>50800</xdr:colOff>
      <xdr:row>58</xdr:row>
      <xdr:rowOff>28787</xdr:rowOff>
    </xdr:to>
    <xdr:cxnSp macro="">
      <xdr:nvCxnSpPr>
        <xdr:cNvPr id="123" name="直線コネクタ 122"/>
        <xdr:cNvCxnSpPr/>
      </xdr:nvCxnSpPr>
      <xdr:spPr>
        <a:xfrm flipV="1">
          <a:off x="2019300" y="9939934"/>
          <a:ext cx="889000" cy="3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26374</xdr:rowOff>
    </xdr:from>
    <xdr:ext cx="599010" cy="259045"/>
    <xdr:sp macro="" textlink="">
      <xdr:nvSpPr>
        <xdr:cNvPr id="125" name="テキスト ボックス 124"/>
        <xdr:cNvSpPr txBox="1"/>
      </xdr:nvSpPr>
      <xdr:spPr>
        <a:xfrm>
          <a:off x="2608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28787</xdr:rowOff>
    </xdr:from>
    <xdr:to>
      <xdr:col>10</xdr:col>
      <xdr:colOff>114300</xdr:colOff>
      <xdr:row>58</xdr:row>
      <xdr:rowOff>58731</xdr:rowOff>
    </xdr:to>
    <xdr:cxnSp macro="">
      <xdr:nvCxnSpPr>
        <xdr:cNvPr id="126" name="直線コネクタ 125"/>
        <xdr:cNvCxnSpPr/>
      </xdr:nvCxnSpPr>
      <xdr:spPr>
        <a:xfrm flipV="1">
          <a:off x="1130300" y="9972887"/>
          <a:ext cx="889000" cy="2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37716</xdr:rowOff>
    </xdr:from>
    <xdr:ext cx="599010" cy="259045"/>
    <xdr:sp macro="" textlink="">
      <xdr:nvSpPr>
        <xdr:cNvPr id="128" name="テキスト ボックス 127"/>
        <xdr:cNvSpPr txBox="1"/>
      </xdr:nvSpPr>
      <xdr:spPr>
        <a:xfrm>
          <a:off x="1719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65629</xdr:rowOff>
    </xdr:from>
    <xdr:ext cx="599010" cy="259045"/>
    <xdr:sp macro="" textlink="">
      <xdr:nvSpPr>
        <xdr:cNvPr id="130" name="テキスト ボックス 129"/>
        <xdr:cNvSpPr txBox="1"/>
      </xdr:nvSpPr>
      <xdr:spPr>
        <a:xfrm>
          <a:off x="830795"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69231</xdr:rowOff>
    </xdr:from>
    <xdr:to>
      <xdr:col>24</xdr:col>
      <xdr:colOff>114300</xdr:colOff>
      <xdr:row>57</xdr:row>
      <xdr:rowOff>170831</xdr:rowOff>
    </xdr:to>
    <xdr:sp macro="" textlink="">
      <xdr:nvSpPr>
        <xdr:cNvPr id="136" name="楕円 135"/>
        <xdr:cNvSpPr/>
      </xdr:nvSpPr>
      <xdr:spPr>
        <a:xfrm>
          <a:off x="4584700" y="984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47658</xdr:rowOff>
    </xdr:from>
    <xdr:ext cx="599010" cy="259045"/>
    <xdr:sp macro="" textlink="">
      <xdr:nvSpPr>
        <xdr:cNvPr id="137" name="物件費該当値テキスト"/>
        <xdr:cNvSpPr txBox="1"/>
      </xdr:nvSpPr>
      <xdr:spPr>
        <a:xfrm>
          <a:off x="4686300" y="9820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36954</xdr:rowOff>
    </xdr:from>
    <xdr:to>
      <xdr:col>20</xdr:col>
      <xdr:colOff>38100</xdr:colOff>
      <xdr:row>57</xdr:row>
      <xdr:rowOff>138554</xdr:rowOff>
    </xdr:to>
    <xdr:sp macro="" textlink="">
      <xdr:nvSpPr>
        <xdr:cNvPr id="138" name="楕円 137"/>
        <xdr:cNvSpPr/>
      </xdr:nvSpPr>
      <xdr:spPr>
        <a:xfrm>
          <a:off x="3746500" y="980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155081</xdr:rowOff>
    </xdr:from>
    <xdr:ext cx="599010" cy="259045"/>
    <xdr:sp macro="" textlink="">
      <xdr:nvSpPr>
        <xdr:cNvPr id="139" name="テキスト ボックス 138"/>
        <xdr:cNvSpPr txBox="1"/>
      </xdr:nvSpPr>
      <xdr:spPr>
        <a:xfrm>
          <a:off x="3497795" y="9584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116484</xdr:rowOff>
    </xdr:from>
    <xdr:to>
      <xdr:col>15</xdr:col>
      <xdr:colOff>101600</xdr:colOff>
      <xdr:row>58</xdr:row>
      <xdr:rowOff>46634</xdr:rowOff>
    </xdr:to>
    <xdr:sp macro="" textlink="">
      <xdr:nvSpPr>
        <xdr:cNvPr id="140" name="楕円 139"/>
        <xdr:cNvSpPr/>
      </xdr:nvSpPr>
      <xdr:spPr>
        <a:xfrm>
          <a:off x="2857500" y="988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37761</xdr:rowOff>
    </xdr:from>
    <xdr:ext cx="599010" cy="259045"/>
    <xdr:sp macro="" textlink="">
      <xdr:nvSpPr>
        <xdr:cNvPr id="141" name="テキスト ボックス 140"/>
        <xdr:cNvSpPr txBox="1"/>
      </xdr:nvSpPr>
      <xdr:spPr>
        <a:xfrm>
          <a:off x="2608795" y="9981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149437</xdr:rowOff>
    </xdr:from>
    <xdr:to>
      <xdr:col>10</xdr:col>
      <xdr:colOff>165100</xdr:colOff>
      <xdr:row>58</xdr:row>
      <xdr:rowOff>79587</xdr:rowOff>
    </xdr:to>
    <xdr:sp macro="" textlink="">
      <xdr:nvSpPr>
        <xdr:cNvPr id="142" name="楕円 141"/>
        <xdr:cNvSpPr/>
      </xdr:nvSpPr>
      <xdr:spPr>
        <a:xfrm>
          <a:off x="1968500" y="992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70714</xdr:rowOff>
    </xdr:from>
    <xdr:ext cx="599010" cy="259045"/>
    <xdr:sp macro="" textlink="">
      <xdr:nvSpPr>
        <xdr:cNvPr id="143" name="テキスト ボックス 142"/>
        <xdr:cNvSpPr txBox="1"/>
      </xdr:nvSpPr>
      <xdr:spPr>
        <a:xfrm>
          <a:off x="1719795" y="10014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7931</xdr:rowOff>
    </xdr:from>
    <xdr:to>
      <xdr:col>6</xdr:col>
      <xdr:colOff>38100</xdr:colOff>
      <xdr:row>58</xdr:row>
      <xdr:rowOff>109531</xdr:rowOff>
    </xdr:to>
    <xdr:sp macro="" textlink="">
      <xdr:nvSpPr>
        <xdr:cNvPr id="144" name="楕円 143"/>
        <xdr:cNvSpPr/>
      </xdr:nvSpPr>
      <xdr:spPr>
        <a:xfrm>
          <a:off x="1079500" y="995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100658</xdr:rowOff>
    </xdr:from>
    <xdr:ext cx="599010" cy="259045"/>
    <xdr:sp macro="" textlink="">
      <xdr:nvSpPr>
        <xdr:cNvPr id="145" name="テキスト ボックス 144"/>
        <xdr:cNvSpPr txBox="1"/>
      </xdr:nvSpPr>
      <xdr:spPr>
        <a:xfrm>
          <a:off x="830795" y="1004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7524</xdr:rowOff>
    </xdr:from>
    <xdr:to>
      <xdr:col>24</xdr:col>
      <xdr:colOff>63500</xdr:colOff>
      <xdr:row>76</xdr:row>
      <xdr:rowOff>20337</xdr:rowOff>
    </xdr:to>
    <xdr:cxnSp macro="">
      <xdr:nvCxnSpPr>
        <xdr:cNvPr id="170" name="直線コネクタ 169"/>
        <xdr:cNvCxnSpPr/>
      </xdr:nvCxnSpPr>
      <xdr:spPr>
        <a:xfrm flipV="1">
          <a:off x="3797300" y="13037724"/>
          <a:ext cx="838200" cy="1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129266</xdr:rowOff>
    </xdr:from>
    <xdr:ext cx="534377" cy="259045"/>
    <xdr:sp macro="" textlink="">
      <xdr:nvSpPr>
        <xdr:cNvPr id="171" name="維持補修費平均値テキスト"/>
        <xdr:cNvSpPr txBox="1"/>
      </xdr:nvSpPr>
      <xdr:spPr>
        <a:xfrm>
          <a:off x="4686300" y="13159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20337</xdr:rowOff>
    </xdr:from>
    <xdr:to>
      <xdr:col>19</xdr:col>
      <xdr:colOff>177800</xdr:colOff>
      <xdr:row>76</xdr:row>
      <xdr:rowOff>92134</xdr:rowOff>
    </xdr:to>
    <xdr:cxnSp macro="">
      <xdr:nvCxnSpPr>
        <xdr:cNvPr id="173" name="直線コネクタ 172"/>
        <xdr:cNvCxnSpPr/>
      </xdr:nvCxnSpPr>
      <xdr:spPr>
        <a:xfrm flipV="1">
          <a:off x="2908300" y="13050537"/>
          <a:ext cx="889000" cy="7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93690</xdr:rowOff>
    </xdr:from>
    <xdr:ext cx="534377" cy="259045"/>
    <xdr:sp macro="" textlink="">
      <xdr:nvSpPr>
        <xdr:cNvPr id="175" name="テキスト ボックス 174"/>
        <xdr:cNvSpPr txBox="1"/>
      </xdr:nvSpPr>
      <xdr:spPr>
        <a:xfrm>
          <a:off x="3530111" y="13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76772</xdr:rowOff>
    </xdr:from>
    <xdr:to>
      <xdr:col>15</xdr:col>
      <xdr:colOff>50800</xdr:colOff>
      <xdr:row>76</xdr:row>
      <xdr:rowOff>92134</xdr:rowOff>
    </xdr:to>
    <xdr:cxnSp macro="">
      <xdr:nvCxnSpPr>
        <xdr:cNvPr id="176" name="直線コネクタ 175"/>
        <xdr:cNvCxnSpPr/>
      </xdr:nvCxnSpPr>
      <xdr:spPr>
        <a:xfrm>
          <a:off x="2019300" y="13106972"/>
          <a:ext cx="8890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102035</xdr:rowOff>
    </xdr:from>
    <xdr:ext cx="534377" cy="259045"/>
    <xdr:sp macro="" textlink="">
      <xdr:nvSpPr>
        <xdr:cNvPr id="178" name="テキスト ボックス 177"/>
        <xdr:cNvSpPr txBox="1"/>
      </xdr:nvSpPr>
      <xdr:spPr>
        <a:xfrm>
          <a:off x="2641111" y="1330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76772</xdr:rowOff>
    </xdr:from>
    <xdr:to>
      <xdr:col>10</xdr:col>
      <xdr:colOff>114300</xdr:colOff>
      <xdr:row>76</xdr:row>
      <xdr:rowOff>135207</xdr:rowOff>
    </xdr:to>
    <xdr:cxnSp macro="">
      <xdr:nvCxnSpPr>
        <xdr:cNvPr id="179" name="直線コネクタ 178"/>
        <xdr:cNvCxnSpPr/>
      </xdr:nvCxnSpPr>
      <xdr:spPr>
        <a:xfrm flipV="1">
          <a:off x="1130300" y="13106972"/>
          <a:ext cx="889000" cy="5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103777</xdr:rowOff>
    </xdr:from>
    <xdr:ext cx="534377" cy="259045"/>
    <xdr:sp macro="" textlink="">
      <xdr:nvSpPr>
        <xdr:cNvPr id="181" name="テキスト ボックス 180"/>
        <xdr:cNvSpPr txBox="1"/>
      </xdr:nvSpPr>
      <xdr:spPr>
        <a:xfrm>
          <a:off x="1752111" y="1330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110281</xdr:rowOff>
    </xdr:from>
    <xdr:ext cx="534377" cy="259045"/>
    <xdr:sp macro="" textlink="">
      <xdr:nvSpPr>
        <xdr:cNvPr id="183" name="テキスト ボックス 182"/>
        <xdr:cNvSpPr txBox="1"/>
      </xdr:nvSpPr>
      <xdr:spPr>
        <a:xfrm>
          <a:off x="863111" y="1331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128174</xdr:rowOff>
    </xdr:from>
    <xdr:to>
      <xdr:col>24</xdr:col>
      <xdr:colOff>114300</xdr:colOff>
      <xdr:row>76</xdr:row>
      <xdr:rowOff>58324</xdr:rowOff>
    </xdr:to>
    <xdr:sp macro="" textlink="">
      <xdr:nvSpPr>
        <xdr:cNvPr id="189" name="楕円 188"/>
        <xdr:cNvSpPr/>
      </xdr:nvSpPr>
      <xdr:spPr>
        <a:xfrm>
          <a:off x="4584700" y="1298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151051</xdr:rowOff>
    </xdr:from>
    <xdr:ext cx="534377" cy="259045"/>
    <xdr:sp macro="" textlink="">
      <xdr:nvSpPr>
        <xdr:cNvPr id="190" name="維持補修費該当値テキスト"/>
        <xdr:cNvSpPr txBox="1"/>
      </xdr:nvSpPr>
      <xdr:spPr>
        <a:xfrm>
          <a:off x="4686300" y="1283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140987</xdr:rowOff>
    </xdr:from>
    <xdr:to>
      <xdr:col>20</xdr:col>
      <xdr:colOff>38100</xdr:colOff>
      <xdr:row>76</xdr:row>
      <xdr:rowOff>71137</xdr:rowOff>
    </xdr:to>
    <xdr:sp macro="" textlink="">
      <xdr:nvSpPr>
        <xdr:cNvPr id="191" name="楕円 190"/>
        <xdr:cNvSpPr/>
      </xdr:nvSpPr>
      <xdr:spPr>
        <a:xfrm>
          <a:off x="3746500" y="1299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87664</xdr:rowOff>
    </xdr:from>
    <xdr:ext cx="534377" cy="259045"/>
    <xdr:sp macro="" textlink="">
      <xdr:nvSpPr>
        <xdr:cNvPr id="192" name="テキスト ボックス 191"/>
        <xdr:cNvSpPr txBox="1"/>
      </xdr:nvSpPr>
      <xdr:spPr>
        <a:xfrm>
          <a:off x="3530111" y="1277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41334</xdr:rowOff>
    </xdr:from>
    <xdr:to>
      <xdr:col>15</xdr:col>
      <xdr:colOff>101600</xdr:colOff>
      <xdr:row>76</xdr:row>
      <xdr:rowOff>142934</xdr:rowOff>
    </xdr:to>
    <xdr:sp macro="" textlink="">
      <xdr:nvSpPr>
        <xdr:cNvPr id="193" name="楕円 192"/>
        <xdr:cNvSpPr/>
      </xdr:nvSpPr>
      <xdr:spPr>
        <a:xfrm>
          <a:off x="2857500" y="1307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159461</xdr:rowOff>
    </xdr:from>
    <xdr:ext cx="534377" cy="259045"/>
    <xdr:sp macro="" textlink="">
      <xdr:nvSpPr>
        <xdr:cNvPr id="194" name="テキスト ボックス 193"/>
        <xdr:cNvSpPr txBox="1"/>
      </xdr:nvSpPr>
      <xdr:spPr>
        <a:xfrm>
          <a:off x="2641111" y="1284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25972</xdr:rowOff>
    </xdr:from>
    <xdr:to>
      <xdr:col>10</xdr:col>
      <xdr:colOff>165100</xdr:colOff>
      <xdr:row>76</xdr:row>
      <xdr:rowOff>127572</xdr:rowOff>
    </xdr:to>
    <xdr:sp macro="" textlink="">
      <xdr:nvSpPr>
        <xdr:cNvPr id="195" name="楕円 194"/>
        <xdr:cNvSpPr/>
      </xdr:nvSpPr>
      <xdr:spPr>
        <a:xfrm>
          <a:off x="1968500" y="1305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144099</xdr:rowOff>
    </xdr:from>
    <xdr:ext cx="534377" cy="259045"/>
    <xdr:sp macro="" textlink="">
      <xdr:nvSpPr>
        <xdr:cNvPr id="196" name="テキスト ボックス 195"/>
        <xdr:cNvSpPr txBox="1"/>
      </xdr:nvSpPr>
      <xdr:spPr>
        <a:xfrm>
          <a:off x="1752111" y="1283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84407</xdr:rowOff>
    </xdr:from>
    <xdr:to>
      <xdr:col>6</xdr:col>
      <xdr:colOff>38100</xdr:colOff>
      <xdr:row>77</xdr:row>
      <xdr:rowOff>14557</xdr:rowOff>
    </xdr:to>
    <xdr:sp macro="" textlink="">
      <xdr:nvSpPr>
        <xdr:cNvPr id="197" name="楕円 196"/>
        <xdr:cNvSpPr/>
      </xdr:nvSpPr>
      <xdr:spPr>
        <a:xfrm>
          <a:off x="1079500" y="1311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31085</xdr:rowOff>
    </xdr:from>
    <xdr:ext cx="534377" cy="259045"/>
    <xdr:sp macro="" textlink="">
      <xdr:nvSpPr>
        <xdr:cNvPr id="198" name="テキスト ボックス 197"/>
        <xdr:cNvSpPr txBox="1"/>
      </xdr:nvSpPr>
      <xdr:spPr>
        <a:xfrm>
          <a:off x="863111" y="1288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31314</xdr:rowOff>
    </xdr:from>
    <xdr:to>
      <xdr:col>24</xdr:col>
      <xdr:colOff>63500</xdr:colOff>
      <xdr:row>95</xdr:row>
      <xdr:rowOff>39936</xdr:rowOff>
    </xdr:to>
    <xdr:cxnSp macro="">
      <xdr:nvCxnSpPr>
        <xdr:cNvPr id="231" name="直線コネクタ 230"/>
        <xdr:cNvCxnSpPr/>
      </xdr:nvCxnSpPr>
      <xdr:spPr>
        <a:xfrm>
          <a:off x="3797300" y="16319064"/>
          <a:ext cx="838200" cy="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112837</xdr:rowOff>
    </xdr:from>
    <xdr:ext cx="534377" cy="259045"/>
    <xdr:sp macro="" textlink="">
      <xdr:nvSpPr>
        <xdr:cNvPr id="232" name="扶助費平均値テキスト"/>
        <xdr:cNvSpPr txBox="1"/>
      </xdr:nvSpPr>
      <xdr:spPr>
        <a:xfrm>
          <a:off x="4686300" y="16400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31314</xdr:rowOff>
    </xdr:from>
    <xdr:to>
      <xdr:col>19</xdr:col>
      <xdr:colOff>177800</xdr:colOff>
      <xdr:row>95</xdr:row>
      <xdr:rowOff>124013</xdr:rowOff>
    </xdr:to>
    <xdr:cxnSp macro="">
      <xdr:nvCxnSpPr>
        <xdr:cNvPr id="234" name="直線コネクタ 233"/>
        <xdr:cNvCxnSpPr/>
      </xdr:nvCxnSpPr>
      <xdr:spPr>
        <a:xfrm flipV="1">
          <a:off x="2908300" y="16319064"/>
          <a:ext cx="889000" cy="9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46438</xdr:rowOff>
    </xdr:from>
    <xdr:ext cx="534377" cy="259045"/>
    <xdr:sp macro="" textlink="">
      <xdr:nvSpPr>
        <xdr:cNvPr id="236" name="テキスト ボックス 235"/>
        <xdr:cNvSpPr txBox="1"/>
      </xdr:nvSpPr>
      <xdr:spPr>
        <a:xfrm>
          <a:off x="3530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89684</xdr:rowOff>
    </xdr:from>
    <xdr:to>
      <xdr:col>15</xdr:col>
      <xdr:colOff>50800</xdr:colOff>
      <xdr:row>95</xdr:row>
      <xdr:rowOff>124013</xdr:rowOff>
    </xdr:to>
    <xdr:cxnSp macro="">
      <xdr:nvCxnSpPr>
        <xdr:cNvPr id="237" name="直線コネクタ 236"/>
        <xdr:cNvCxnSpPr/>
      </xdr:nvCxnSpPr>
      <xdr:spPr>
        <a:xfrm>
          <a:off x="2019300" y="16377434"/>
          <a:ext cx="889000" cy="3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97035</xdr:rowOff>
    </xdr:from>
    <xdr:ext cx="534377" cy="259045"/>
    <xdr:sp macro="" textlink="">
      <xdr:nvSpPr>
        <xdr:cNvPr id="239" name="テキスト ボックス 238"/>
        <xdr:cNvSpPr txBox="1"/>
      </xdr:nvSpPr>
      <xdr:spPr>
        <a:xfrm>
          <a:off x="2641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89684</xdr:rowOff>
    </xdr:from>
    <xdr:to>
      <xdr:col>10</xdr:col>
      <xdr:colOff>114300</xdr:colOff>
      <xdr:row>95</xdr:row>
      <xdr:rowOff>168932</xdr:rowOff>
    </xdr:to>
    <xdr:cxnSp macro="">
      <xdr:nvCxnSpPr>
        <xdr:cNvPr id="240" name="直線コネクタ 239"/>
        <xdr:cNvCxnSpPr/>
      </xdr:nvCxnSpPr>
      <xdr:spPr>
        <a:xfrm flipV="1">
          <a:off x="1130300" y="16377434"/>
          <a:ext cx="889000" cy="7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107666</xdr:rowOff>
    </xdr:from>
    <xdr:ext cx="534377" cy="259045"/>
    <xdr:sp macro="" textlink="">
      <xdr:nvSpPr>
        <xdr:cNvPr id="242" name="テキスト ボックス 241"/>
        <xdr:cNvSpPr txBox="1"/>
      </xdr:nvSpPr>
      <xdr:spPr>
        <a:xfrm>
          <a:off x="1752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166443</xdr:rowOff>
    </xdr:from>
    <xdr:ext cx="534377" cy="259045"/>
    <xdr:sp macro="" textlink="">
      <xdr:nvSpPr>
        <xdr:cNvPr id="244" name="テキスト ボックス 243"/>
        <xdr:cNvSpPr txBox="1"/>
      </xdr:nvSpPr>
      <xdr:spPr>
        <a:xfrm>
          <a:off x="863111" y="1662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160586</xdr:rowOff>
    </xdr:from>
    <xdr:to>
      <xdr:col>24</xdr:col>
      <xdr:colOff>114300</xdr:colOff>
      <xdr:row>95</xdr:row>
      <xdr:rowOff>90736</xdr:rowOff>
    </xdr:to>
    <xdr:sp macro="" textlink="">
      <xdr:nvSpPr>
        <xdr:cNvPr id="250" name="楕円 249"/>
        <xdr:cNvSpPr/>
      </xdr:nvSpPr>
      <xdr:spPr>
        <a:xfrm>
          <a:off x="4584700" y="1627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12013</xdr:rowOff>
    </xdr:from>
    <xdr:ext cx="534377" cy="259045"/>
    <xdr:sp macro="" textlink="">
      <xdr:nvSpPr>
        <xdr:cNvPr id="251" name="扶助費該当値テキスト"/>
        <xdr:cNvSpPr txBox="1"/>
      </xdr:nvSpPr>
      <xdr:spPr>
        <a:xfrm>
          <a:off x="4686300" y="1612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151964</xdr:rowOff>
    </xdr:from>
    <xdr:to>
      <xdr:col>20</xdr:col>
      <xdr:colOff>38100</xdr:colOff>
      <xdr:row>95</xdr:row>
      <xdr:rowOff>82114</xdr:rowOff>
    </xdr:to>
    <xdr:sp macro="" textlink="">
      <xdr:nvSpPr>
        <xdr:cNvPr id="252" name="楕円 251"/>
        <xdr:cNvSpPr/>
      </xdr:nvSpPr>
      <xdr:spPr>
        <a:xfrm>
          <a:off x="3746500" y="1626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98641</xdr:rowOff>
    </xdr:from>
    <xdr:ext cx="534377" cy="259045"/>
    <xdr:sp macro="" textlink="">
      <xdr:nvSpPr>
        <xdr:cNvPr id="253" name="テキスト ボックス 252"/>
        <xdr:cNvSpPr txBox="1"/>
      </xdr:nvSpPr>
      <xdr:spPr>
        <a:xfrm>
          <a:off x="3530111" y="1604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73213</xdr:rowOff>
    </xdr:from>
    <xdr:to>
      <xdr:col>15</xdr:col>
      <xdr:colOff>101600</xdr:colOff>
      <xdr:row>96</xdr:row>
      <xdr:rowOff>3363</xdr:rowOff>
    </xdr:to>
    <xdr:sp macro="" textlink="">
      <xdr:nvSpPr>
        <xdr:cNvPr id="254" name="楕円 253"/>
        <xdr:cNvSpPr/>
      </xdr:nvSpPr>
      <xdr:spPr>
        <a:xfrm>
          <a:off x="2857500" y="1636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19890</xdr:rowOff>
    </xdr:from>
    <xdr:ext cx="534377" cy="259045"/>
    <xdr:sp macro="" textlink="">
      <xdr:nvSpPr>
        <xdr:cNvPr id="255" name="テキスト ボックス 254"/>
        <xdr:cNvSpPr txBox="1"/>
      </xdr:nvSpPr>
      <xdr:spPr>
        <a:xfrm>
          <a:off x="2641111" y="1613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38884</xdr:rowOff>
    </xdr:from>
    <xdr:to>
      <xdr:col>10</xdr:col>
      <xdr:colOff>165100</xdr:colOff>
      <xdr:row>95</xdr:row>
      <xdr:rowOff>140484</xdr:rowOff>
    </xdr:to>
    <xdr:sp macro="" textlink="">
      <xdr:nvSpPr>
        <xdr:cNvPr id="256" name="楕円 255"/>
        <xdr:cNvSpPr/>
      </xdr:nvSpPr>
      <xdr:spPr>
        <a:xfrm>
          <a:off x="1968500" y="1632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157011</xdr:rowOff>
    </xdr:from>
    <xdr:ext cx="534377" cy="259045"/>
    <xdr:sp macro="" textlink="">
      <xdr:nvSpPr>
        <xdr:cNvPr id="257" name="テキスト ボックス 256"/>
        <xdr:cNvSpPr txBox="1"/>
      </xdr:nvSpPr>
      <xdr:spPr>
        <a:xfrm>
          <a:off x="1752111" y="1610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118132</xdr:rowOff>
    </xdr:from>
    <xdr:to>
      <xdr:col>6</xdr:col>
      <xdr:colOff>38100</xdr:colOff>
      <xdr:row>96</xdr:row>
      <xdr:rowOff>48282</xdr:rowOff>
    </xdr:to>
    <xdr:sp macro="" textlink="">
      <xdr:nvSpPr>
        <xdr:cNvPr id="258" name="楕円 257"/>
        <xdr:cNvSpPr/>
      </xdr:nvSpPr>
      <xdr:spPr>
        <a:xfrm>
          <a:off x="1079500" y="1640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64809</xdr:rowOff>
    </xdr:from>
    <xdr:ext cx="534377" cy="259045"/>
    <xdr:sp macro="" textlink="">
      <xdr:nvSpPr>
        <xdr:cNvPr id="259" name="テキスト ボックス 258"/>
        <xdr:cNvSpPr txBox="1"/>
      </xdr:nvSpPr>
      <xdr:spPr>
        <a:xfrm>
          <a:off x="863111" y="1618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46828</xdr:rowOff>
    </xdr:from>
    <xdr:to>
      <xdr:col>55</xdr:col>
      <xdr:colOff>0</xdr:colOff>
      <xdr:row>37</xdr:row>
      <xdr:rowOff>132628</xdr:rowOff>
    </xdr:to>
    <xdr:cxnSp macro="">
      <xdr:nvCxnSpPr>
        <xdr:cNvPr id="290" name="直線コネクタ 289"/>
        <xdr:cNvCxnSpPr/>
      </xdr:nvCxnSpPr>
      <xdr:spPr>
        <a:xfrm>
          <a:off x="9639300" y="6390478"/>
          <a:ext cx="838200" cy="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93786</xdr:rowOff>
    </xdr:from>
    <xdr:ext cx="599010" cy="259045"/>
    <xdr:sp macro="" textlink="">
      <xdr:nvSpPr>
        <xdr:cNvPr id="291" name="補助費等平均値テキスト"/>
        <xdr:cNvSpPr txBox="1"/>
      </xdr:nvSpPr>
      <xdr:spPr>
        <a:xfrm>
          <a:off x="10528300" y="6265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46828</xdr:rowOff>
    </xdr:from>
    <xdr:to>
      <xdr:col>50</xdr:col>
      <xdr:colOff>114300</xdr:colOff>
      <xdr:row>37</xdr:row>
      <xdr:rowOff>143826</xdr:rowOff>
    </xdr:to>
    <xdr:cxnSp macro="">
      <xdr:nvCxnSpPr>
        <xdr:cNvPr id="293" name="直線コネクタ 292"/>
        <xdr:cNvCxnSpPr/>
      </xdr:nvCxnSpPr>
      <xdr:spPr>
        <a:xfrm flipV="1">
          <a:off x="8750300" y="6390478"/>
          <a:ext cx="889000" cy="9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16422</xdr:rowOff>
    </xdr:from>
    <xdr:ext cx="599010" cy="259045"/>
    <xdr:sp macro="" textlink="">
      <xdr:nvSpPr>
        <xdr:cNvPr id="295" name="テキスト ボックス 294"/>
        <xdr:cNvSpPr txBox="1"/>
      </xdr:nvSpPr>
      <xdr:spPr>
        <a:xfrm>
          <a:off x="9339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143826</xdr:rowOff>
    </xdr:from>
    <xdr:to>
      <xdr:col>45</xdr:col>
      <xdr:colOff>177800</xdr:colOff>
      <xdr:row>37</xdr:row>
      <xdr:rowOff>157981</xdr:rowOff>
    </xdr:to>
    <xdr:cxnSp macro="">
      <xdr:nvCxnSpPr>
        <xdr:cNvPr id="296" name="直線コネクタ 295"/>
        <xdr:cNvCxnSpPr/>
      </xdr:nvCxnSpPr>
      <xdr:spPr>
        <a:xfrm flipV="1">
          <a:off x="7861300" y="6487476"/>
          <a:ext cx="889000" cy="1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25616</xdr:rowOff>
    </xdr:from>
    <xdr:ext cx="599010" cy="259045"/>
    <xdr:sp macro="" textlink="">
      <xdr:nvSpPr>
        <xdr:cNvPr id="298" name="テキスト ボックス 297"/>
        <xdr:cNvSpPr txBox="1"/>
      </xdr:nvSpPr>
      <xdr:spPr>
        <a:xfrm>
          <a:off x="8450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157981</xdr:rowOff>
    </xdr:from>
    <xdr:to>
      <xdr:col>41</xdr:col>
      <xdr:colOff>50800</xdr:colOff>
      <xdr:row>38</xdr:row>
      <xdr:rowOff>56349</xdr:rowOff>
    </xdr:to>
    <xdr:cxnSp macro="">
      <xdr:nvCxnSpPr>
        <xdr:cNvPr id="299" name="直線コネクタ 298"/>
        <xdr:cNvCxnSpPr/>
      </xdr:nvCxnSpPr>
      <xdr:spPr>
        <a:xfrm flipV="1">
          <a:off x="6972300" y="6501631"/>
          <a:ext cx="889000" cy="6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35417</xdr:rowOff>
    </xdr:from>
    <xdr:ext cx="599010" cy="259045"/>
    <xdr:sp macro="" textlink="">
      <xdr:nvSpPr>
        <xdr:cNvPr id="301" name="テキスト ボックス 300"/>
        <xdr:cNvSpPr txBox="1"/>
      </xdr:nvSpPr>
      <xdr:spPr>
        <a:xfrm>
          <a:off x="7561795" y="6550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79958</xdr:rowOff>
    </xdr:from>
    <xdr:ext cx="599010" cy="259045"/>
    <xdr:sp macro="" textlink="">
      <xdr:nvSpPr>
        <xdr:cNvPr id="303" name="テキスト ボックス 302"/>
        <xdr:cNvSpPr txBox="1"/>
      </xdr:nvSpPr>
      <xdr:spPr>
        <a:xfrm>
          <a:off x="6672795" y="625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81828</xdr:rowOff>
    </xdr:from>
    <xdr:to>
      <xdr:col>55</xdr:col>
      <xdr:colOff>50800</xdr:colOff>
      <xdr:row>38</xdr:row>
      <xdr:rowOff>11978</xdr:rowOff>
    </xdr:to>
    <xdr:sp macro="" textlink="">
      <xdr:nvSpPr>
        <xdr:cNvPr id="309" name="楕円 308"/>
        <xdr:cNvSpPr/>
      </xdr:nvSpPr>
      <xdr:spPr>
        <a:xfrm>
          <a:off x="10426700" y="642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60255</xdr:rowOff>
    </xdr:from>
    <xdr:ext cx="599010" cy="259045"/>
    <xdr:sp macro="" textlink="">
      <xdr:nvSpPr>
        <xdr:cNvPr id="310" name="補助費等該当値テキスト"/>
        <xdr:cNvSpPr txBox="1"/>
      </xdr:nvSpPr>
      <xdr:spPr>
        <a:xfrm>
          <a:off x="10528300" y="640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167478</xdr:rowOff>
    </xdr:from>
    <xdr:to>
      <xdr:col>50</xdr:col>
      <xdr:colOff>165100</xdr:colOff>
      <xdr:row>37</xdr:row>
      <xdr:rowOff>97628</xdr:rowOff>
    </xdr:to>
    <xdr:sp macro="" textlink="">
      <xdr:nvSpPr>
        <xdr:cNvPr id="311" name="楕円 310"/>
        <xdr:cNvSpPr/>
      </xdr:nvSpPr>
      <xdr:spPr>
        <a:xfrm>
          <a:off x="9588500" y="633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114155</xdr:rowOff>
    </xdr:from>
    <xdr:ext cx="599010" cy="259045"/>
    <xdr:sp macro="" textlink="">
      <xdr:nvSpPr>
        <xdr:cNvPr id="312" name="テキスト ボックス 311"/>
        <xdr:cNvSpPr txBox="1"/>
      </xdr:nvSpPr>
      <xdr:spPr>
        <a:xfrm>
          <a:off x="9339795" y="6114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93026</xdr:rowOff>
    </xdr:from>
    <xdr:to>
      <xdr:col>46</xdr:col>
      <xdr:colOff>38100</xdr:colOff>
      <xdr:row>38</xdr:row>
      <xdr:rowOff>23176</xdr:rowOff>
    </xdr:to>
    <xdr:sp macro="" textlink="">
      <xdr:nvSpPr>
        <xdr:cNvPr id="313" name="楕円 312"/>
        <xdr:cNvSpPr/>
      </xdr:nvSpPr>
      <xdr:spPr>
        <a:xfrm>
          <a:off x="8699500" y="643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39703</xdr:rowOff>
    </xdr:from>
    <xdr:ext cx="599010" cy="259045"/>
    <xdr:sp macro="" textlink="">
      <xdr:nvSpPr>
        <xdr:cNvPr id="314" name="テキスト ボックス 313"/>
        <xdr:cNvSpPr txBox="1"/>
      </xdr:nvSpPr>
      <xdr:spPr>
        <a:xfrm>
          <a:off x="8450795" y="621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107181</xdr:rowOff>
    </xdr:from>
    <xdr:to>
      <xdr:col>41</xdr:col>
      <xdr:colOff>101600</xdr:colOff>
      <xdr:row>38</xdr:row>
      <xdr:rowOff>37331</xdr:rowOff>
    </xdr:to>
    <xdr:sp macro="" textlink="">
      <xdr:nvSpPr>
        <xdr:cNvPr id="315" name="楕円 314"/>
        <xdr:cNvSpPr/>
      </xdr:nvSpPr>
      <xdr:spPr>
        <a:xfrm>
          <a:off x="7810500" y="645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53858</xdr:rowOff>
    </xdr:from>
    <xdr:ext cx="599010" cy="259045"/>
    <xdr:sp macro="" textlink="">
      <xdr:nvSpPr>
        <xdr:cNvPr id="316" name="テキスト ボックス 315"/>
        <xdr:cNvSpPr txBox="1"/>
      </xdr:nvSpPr>
      <xdr:spPr>
        <a:xfrm>
          <a:off x="7561795" y="6226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5549</xdr:rowOff>
    </xdr:from>
    <xdr:to>
      <xdr:col>36</xdr:col>
      <xdr:colOff>165100</xdr:colOff>
      <xdr:row>38</xdr:row>
      <xdr:rowOff>107149</xdr:rowOff>
    </xdr:to>
    <xdr:sp macro="" textlink="">
      <xdr:nvSpPr>
        <xdr:cNvPr id="317" name="楕円 316"/>
        <xdr:cNvSpPr/>
      </xdr:nvSpPr>
      <xdr:spPr>
        <a:xfrm>
          <a:off x="6921500" y="652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98276</xdr:rowOff>
    </xdr:from>
    <xdr:ext cx="599010" cy="259045"/>
    <xdr:sp macro="" textlink="">
      <xdr:nvSpPr>
        <xdr:cNvPr id="318" name="テキスト ボックス 317"/>
        <xdr:cNvSpPr txBox="1"/>
      </xdr:nvSpPr>
      <xdr:spPr>
        <a:xfrm>
          <a:off x="6672795" y="6613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116398</xdr:rowOff>
    </xdr:from>
    <xdr:to>
      <xdr:col>55</xdr:col>
      <xdr:colOff>0</xdr:colOff>
      <xdr:row>58</xdr:row>
      <xdr:rowOff>118928</xdr:rowOff>
    </xdr:to>
    <xdr:cxnSp macro="">
      <xdr:nvCxnSpPr>
        <xdr:cNvPr id="345" name="直線コネクタ 344"/>
        <xdr:cNvCxnSpPr/>
      </xdr:nvCxnSpPr>
      <xdr:spPr>
        <a:xfrm>
          <a:off x="9639300" y="10060498"/>
          <a:ext cx="838200" cy="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150103</xdr:rowOff>
    </xdr:from>
    <xdr:ext cx="599010" cy="259045"/>
    <xdr:sp macro="" textlink="">
      <xdr:nvSpPr>
        <xdr:cNvPr id="346" name="普通建設事業費平均値テキスト"/>
        <xdr:cNvSpPr txBox="1"/>
      </xdr:nvSpPr>
      <xdr:spPr>
        <a:xfrm>
          <a:off x="10528300" y="9751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95589</xdr:rowOff>
    </xdr:from>
    <xdr:to>
      <xdr:col>50</xdr:col>
      <xdr:colOff>114300</xdr:colOff>
      <xdr:row>58</xdr:row>
      <xdr:rowOff>116398</xdr:rowOff>
    </xdr:to>
    <xdr:cxnSp macro="">
      <xdr:nvCxnSpPr>
        <xdr:cNvPr id="348" name="直線コネクタ 347"/>
        <xdr:cNvCxnSpPr/>
      </xdr:nvCxnSpPr>
      <xdr:spPr>
        <a:xfrm>
          <a:off x="8750300" y="10039689"/>
          <a:ext cx="889000" cy="2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73550</xdr:rowOff>
    </xdr:from>
    <xdr:ext cx="599010" cy="259045"/>
    <xdr:sp macro="" textlink="">
      <xdr:nvSpPr>
        <xdr:cNvPr id="350" name="テキスト ボックス 349"/>
        <xdr:cNvSpPr txBox="1"/>
      </xdr:nvSpPr>
      <xdr:spPr>
        <a:xfrm>
          <a:off x="9339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20446</xdr:rowOff>
    </xdr:from>
    <xdr:to>
      <xdr:col>45</xdr:col>
      <xdr:colOff>177800</xdr:colOff>
      <xdr:row>58</xdr:row>
      <xdr:rowOff>95589</xdr:rowOff>
    </xdr:to>
    <xdr:cxnSp macro="">
      <xdr:nvCxnSpPr>
        <xdr:cNvPr id="351" name="直線コネクタ 350"/>
        <xdr:cNvCxnSpPr/>
      </xdr:nvCxnSpPr>
      <xdr:spPr>
        <a:xfrm>
          <a:off x="7861300" y="9964546"/>
          <a:ext cx="889000" cy="7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78801</xdr:rowOff>
    </xdr:from>
    <xdr:ext cx="599010" cy="259045"/>
    <xdr:sp macro="" textlink="">
      <xdr:nvSpPr>
        <xdr:cNvPr id="353" name="テキスト ボックス 352"/>
        <xdr:cNvSpPr txBox="1"/>
      </xdr:nvSpPr>
      <xdr:spPr>
        <a:xfrm>
          <a:off x="8450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99098</xdr:rowOff>
    </xdr:from>
    <xdr:to>
      <xdr:col>41</xdr:col>
      <xdr:colOff>50800</xdr:colOff>
      <xdr:row>58</xdr:row>
      <xdr:rowOff>20446</xdr:rowOff>
    </xdr:to>
    <xdr:cxnSp macro="">
      <xdr:nvCxnSpPr>
        <xdr:cNvPr id="354" name="直線コネクタ 353"/>
        <xdr:cNvCxnSpPr/>
      </xdr:nvCxnSpPr>
      <xdr:spPr>
        <a:xfrm>
          <a:off x="6972300" y="9871748"/>
          <a:ext cx="889000" cy="9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54774</xdr:rowOff>
    </xdr:from>
    <xdr:ext cx="599010" cy="259045"/>
    <xdr:sp macro="" textlink="">
      <xdr:nvSpPr>
        <xdr:cNvPr id="356" name="テキスト ボックス 355"/>
        <xdr:cNvSpPr txBox="1"/>
      </xdr:nvSpPr>
      <xdr:spPr>
        <a:xfrm>
          <a:off x="7561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37000</xdr:rowOff>
    </xdr:from>
    <xdr:ext cx="599010" cy="259045"/>
    <xdr:sp macro="" textlink="">
      <xdr:nvSpPr>
        <xdr:cNvPr id="358" name="テキスト ボックス 357"/>
        <xdr:cNvSpPr txBox="1"/>
      </xdr:nvSpPr>
      <xdr:spPr>
        <a:xfrm>
          <a:off x="6672795" y="998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68128</xdr:rowOff>
    </xdr:from>
    <xdr:to>
      <xdr:col>55</xdr:col>
      <xdr:colOff>50800</xdr:colOff>
      <xdr:row>58</xdr:row>
      <xdr:rowOff>169728</xdr:rowOff>
    </xdr:to>
    <xdr:sp macro="" textlink="">
      <xdr:nvSpPr>
        <xdr:cNvPr id="364" name="楕円 363"/>
        <xdr:cNvSpPr/>
      </xdr:nvSpPr>
      <xdr:spPr>
        <a:xfrm>
          <a:off x="10426700" y="1001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154505</xdr:rowOff>
    </xdr:from>
    <xdr:ext cx="534377" cy="259045"/>
    <xdr:sp macro="" textlink="">
      <xdr:nvSpPr>
        <xdr:cNvPr id="365" name="普通建設事業費該当値テキスト"/>
        <xdr:cNvSpPr txBox="1"/>
      </xdr:nvSpPr>
      <xdr:spPr>
        <a:xfrm>
          <a:off x="10528300" y="9927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65598</xdr:rowOff>
    </xdr:from>
    <xdr:to>
      <xdr:col>50</xdr:col>
      <xdr:colOff>165100</xdr:colOff>
      <xdr:row>58</xdr:row>
      <xdr:rowOff>167198</xdr:rowOff>
    </xdr:to>
    <xdr:sp macro="" textlink="">
      <xdr:nvSpPr>
        <xdr:cNvPr id="366" name="楕円 365"/>
        <xdr:cNvSpPr/>
      </xdr:nvSpPr>
      <xdr:spPr>
        <a:xfrm>
          <a:off x="9588500" y="1000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158325</xdr:rowOff>
    </xdr:from>
    <xdr:ext cx="534377" cy="259045"/>
    <xdr:sp macro="" textlink="">
      <xdr:nvSpPr>
        <xdr:cNvPr id="367" name="テキスト ボックス 366"/>
        <xdr:cNvSpPr txBox="1"/>
      </xdr:nvSpPr>
      <xdr:spPr>
        <a:xfrm>
          <a:off x="9372111" y="1010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44789</xdr:rowOff>
    </xdr:from>
    <xdr:to>
      <xdr:col>46</xdr:col>
      <xdr:colOff>38100</xdr:colOff>
      <xdr:row>58</xdr:row>
      <xdr:rowOff>146389</xdr:rowOff>
    </xdr:to>
    <xdr:sp macro="" textlink="">
      <xdr:nvSpPr>
        <xdr:cNvPr id="368" name="楕円 367"/>
        <xdr:cNvSpPr/>
      </xdr:nvSpPr>
      <xdr:spPr>
        <a:xfrm>
          <a:off x="8699500" y="998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137516</xdr:rowOff>
    </xdr:from>
    <xdr:ext cx="534377" cy="259045"/>
    <xdr:sp macro="" textlink="">
      <xdr:nvSpPr>
        <xdr:cNvPr id="369" name="テキスト ボックス 368"/>
        <xdr:cNvSpPr txBox="1"/>
      </xdr:nvSpPr>
      <xdr:spPr>
        <a:xfrm>
          <a:off x="8483111" y="1008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141096</xdr:rowOff>
    </xdr:from>
    <xdr:to>
      <xdr:col>41</xdr:col>
      <xdr:colOff>101600</xdr:colOff>
      <xdr:row>58</xdr:row>
      <xdr:rowOff>71246</xdr:rowOff>
    </xdr:to>
    <xdr:sp macro="" textlink="">
      <xdr:nvSpPr>
        <xdr:cNvPr id="370" name="楕円 369"/>
        <xdr:cNvSpPr/>
      </xdr:nvSpPr>
      <xdr:spPr>
        <a:xfrm>
          <a:off x="7810500" y="991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62373</xdr:rowOff>
    </xdr:from>
    <xdr:ext cx="599010" cy="259045"/>
    <xdr:sp macro="" textlink="">
      <xdr:nvSpPr>
        <xdr:cNvPr id="371" name="テキスト ボックス 370"/>
        <xdr:cNvSpPr txBox="1"/>
      </xdr:nvSpPr>
      <xdr:spPr>
        <a:xfrm>
          <a:off x="7561795" y="10006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48298</xdr:rowOff>
    </xdr:from>
    <xdr:to>
      <xdr:col>36</xdr:col>
      <xdr:colOff>165100</xdr:colOff>
      <xdr:row>57</xdr:row>
      <xdr:rowOff>149898</xdr:rowOff>
    </xdr:to>
    <xdr:sp macro="" textlink="">
      <xdr:nvSpPr>
        <xdr:cNvPr id="372" name="楕円 371"/>
        <xdr:cNvSpPr/>
      </xdr:nvSpPr>
      <xdr:spPr>
        <a:xfrm>
          <a:off x="6921500" y="982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166425</xdr:rowOff>
    </xdr:from>
    <xdr:ext cx="599010" cy="259045"/>
    <xdr:sp macro="" textlink="">
      <xdr:nvSpPr>
        <xdr:cNvPr id="373" name="テキスト ボックス 372"/>
        <xdr:cNvSpPr txBox="1"/>
      </xdr:nvSpPr>
      <xdr:spPr>
        <a:xfrm>
          <a:off x="6672795" y="959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72189</xdr:rowOff>
    </xdr:from>
    <xdr:to>
      <xdr:col>55</xdr:col>
      <xdr:colOff>0</xdr:colOff>
      <xdr:row>79</xdr:row>
      <xdr:rowOff>81640</xdr:rowOff>
    </xdr:to>
    <xdr:cxnSp macro="">
      <xdr:nvCxnSpPr>
        <xdr:cNvPr id="404" name="直線コネクタ 403"/>
        <xdr:cNvCxnSpPr/>
      </xdr:nvCxnSpPr>
      <xdr:spPr>
        <a:xfrm flipV="1">
          <a:off x="9639300" y="13616739"/>
          <a:ext cx="838200" cy="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114189</xdr:rowOff>
    </xdr:from>
    <xdr:ext cx="534377" cy="259045"/>
    <xdr:sp macro="" textlink="">
      <xdr:nvSpPr>
        <xdr:cNvPr id="405" name="普通建設事業費 （ うち新規整備　）平均値テキスト"/>
        <xdr:cNvSpPr txBox="1"/>
      </xdr:nvSpPr>
      <xdr:spPr>
        <a:xfrm>
          <a:off x="10528300" y="1331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64567</xdr:rowOff>
    </xdr:from>
    <xdr:to>
      <xdr:col>50</xdr:col>
      <xdr:colOff>114300</xdr:colOff>
      <xdr:row>79</xdr:row>
      <xdr:rowOff>81640</xdr:rowOff>
    </xdr:to>
    <xdr:cxnSp macro="">
      <xdr:nvCxnSpPr>
        <xdr:cNvPr id="407" name="直線コネクタ 406"/>
        <xdr:cNvCxnSpPr/>
      </xdr:nvCxnSpPr>
      <xdr:spPr>
        <a:xfrm>
          <a:off x="8750300" y="13609117"/>
          <a:ext cx="889000" cy="1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11203</xdr:rowOff>
    </xdr:from>
    <xdr:ext cx="534377" cy="259045"/>
    <xdr:sp macro="" textlink="">
      <xdr:nvSpPr>
        <xdr:cNvPr id="409" name="テキスト ボックス 408"/>
        <xdr:cNvSpPr txBox="1"/>
      </xdr:nvSpPr>
      <xdr:spPr>
        <a:xfrm>
          <a:off x="9372111" y="1321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93997</xdr:rowOff>
    </xdr:from>
    <xdr:to>
      <xdr:col>45</xdr:col>
      <xdr:colOff>177800</xdr:colOff>
      <xdr:row>79</xdr:row>
      <xdr:rowOff>64567</xdr:rowOff>
    </xdr:to>
    <xdr:cxnSp macro="">
      <xdr:nvCxnSpPr>
        <xdr:cNvPr id="410" name="直線コネクタ 409"/>
        <xdr:cNvCxnSpPr/>
      </xdr:nvCxnSpPr>
      <xdr:spPr>
        <a:xfrm>
          <a:off x="7861300" y="13467097"/>
          <a:ext cx="889000" cy="14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147507</xdr:rowOff>
    </xdr:from>
    <xdr:ext cx="599010" cy="259045"/>
    <xdr:sp macro="" textlink="">
      <xdr:nvSpPr>
        <xdr:cNvPr id="412" name="テキスト ボックス 411"/>
        <xdr:cNvSpPr txBox="1"/>
      </xdr:nvSpPr>
      <xdr:spPr>
        <a:xfrm>
          <a:off x="8450795" y="1317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79794</xdr:rowOff>
    </xdr:from>
    <xdr:ext cx="599010" cy="259045"/>
    <xdr:sp macro="" textlink="">
      <xdr:nvSpPr>
        <xdr:cNvPr id="414" name="テキスト ボックス 413"/>
        <xdr:cNvSpPr txBox="1"/>
      </xdr:nvSpPr>
      <xdr:spPr>
        <a:xfrm>
          <a:off x="7561795" y="1310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21389</xdr:rowOff>
    </xdr:from>
    <xdr:to>
      <xdr:col>55</xdr:col>
      <xdr:colOff>50800</xdr:colOff>
      <xdr:row>79</xdr:row>
      <xdr:rowOff>122989</xdr:rowOff>
    </xdr:to>
    <xdr:sp macro="" textlink="">
      <xdr:nvSpPr>
        <xdr:cNvPr id="420" name="楕円 419"/>
        <xdr:cNvSpPr/>
      </xdr:nvSpPr>
      <xdr:spPr>
        <a:xfrm>
          <a:off x="10426700" y="1356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107766</xdr:rowOff>
    </xdr:from>
    <xdr:ext cx="534377" cy="259045"/>
    <xdr:sp macro="" textlink="">
      <xdr:nvSpPr>
        <xdr:cNvPr id="421" name="普通建設事業費 （ うち新規整備　）該当値テキスト"/>
        <xdr:cNvSpPr txBox="1"/>
      </xdr:nvSpPr>
      <xdr:spPr>
        <a:xfrm>
          <a:off x="10528300" y="1348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30840</xdr:rowOff>
    </xdr:from>
    <xdr:to>
      <xdr:col>50</xdr:col>
      <xdr:colOff>165100</xdr:colOff>
      <xdr:row>79</xdr:row>
      <xdr:rowOff>132440</xdr:rowOff>
    </xdr:to>
    <xdr:sp macro="" textlink="">
      <xdr:nvSpPr>
        <xdr:cNvPr id="422" name="楕円 421"/>
        <xdr:cNvSpPr/>
      </xdr:nvSpPr>
      <xdr:spPr>
        <a:xfrm>
          <a:off x="9588500" y="1357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123567</xdr:rowOff>
    </xdr:from>
    <xdr:ext cx="534377" cy="259045"/>
    <xdr:sp macro="" textlink="">
      <xdr:nvSpPr>
        <xdr:cNvPr id="423" name="テキスト ボックス 422"/>
        <xdr:cNvSpPr txBox="1"/>
      </xdr:nvSpPr>
      <xdr:spPr>
        <a:xfrm>
          <a:off x="9372111" y="1366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13767</xdr:rowOff>
    </xdr:from>
    <xdr:to>
      <xdr:col>46</xdr:col>
      <xdr:colOff>38100</xdr:colOff>
      <xdr:row>79</xdr:row>
      <xdr:rowOff>115367</xdr:rowOff>
    </xdr:to>
    <xdr:sp macro="" textlink="">
      <xdr:nvSpPr>
        <xdr:cNvPr id="424" name="楕円 423"/>
        <xdr:cNvSpPr/>
      </xdr:nvSpPr>
      <xdr:spPr>
        <a:xfrm>
          <a:off x="8699500" y="1355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106494</xdr:rowOff>
    </xdr:from>
    <xdr:ext cx="534377" cy="259045"/>
    <xdr:sp macro="" textlink="">
      <xdr:nvSpPr>
        <xdr:cNvPr id="425" name="テキスト ボックス 424"/>
        <xdr:cNvSpPr txBox="1"/>
      </xdr:nvSpPr>
      <xdr:spPr>
        <a:xfrm>
          <a:off x="8483111" y="1365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43197</xdr:rowOff>
    </xdr:from>
    <xdr:to>
      <xdr:col>41</xdr:col>
      <xdr:colOff>101600</xdr:colOff>
      <xdr:row>78</xdr:row>
      <xdr:rowOff>144797</xdr:rowOff>
    </xdr:to>
    <xdr:sp macro="" textlink="">
      <xdr:nvSpPr>
        <xdr:cNvPr id="426" name="楕円 425"/>
        <xdr:cNvSpPr/>
      </xdr:nvSpPr>
      <xdr:spPr>
        <a:xfrm>
          <a:off x="7810500" y="1341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135924</xdr:rowOff>
    </xdr:from>
    <xdr:ext cx="599010" cy="259045"/>
    <xdr:sp macro="" textlink="">
      <xdr:nvSpPr>
        <xdr:cNvPr id="427" name="テキスト ボックス 426"/>
        <xdr:cNvSpPr txBox="1"/>
      </xdr:nvSpPr>
      <xdr:spPr>
        <a:xfrm>
          <a:off x="7561795" y="13509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9181</xdr:rowOff>
    </xdr:from>
    <xdr:to>
      <xdr:col>55</xdr:col>
      <xdr:colOff>0</xdr:colOff>
      <xdr:row>98</xdr:row>
      <xdr:rowOff>15788</xdr:rowOff>
    </xdr:to>
    <xdr:cxnSp macro="">
      <xdr:nvCxnSpPr>
        <xdr:cNvPr id="452" name="直線コネクタ 451"/>
        <xdr:cNvCxnSpPr/>
      </xdr:nvCxnSpPr>
      <xdr:spPr>
        <a:xfrm>
          <a:off x="9639300" y="16811281"/>
          <a:ext cx="838200" cy="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79377</xdr:rowOff>
    </xdr:from>
    <xdr:ext cx="599010" cy="259045"/>
    <xdr:sp macro="" textlink="">
      <xdr:nvSpPr>
        <xdr:cNvPr id="453" name="普通建設事業費 （ うち更新整備　）平均値テキスト"/>
        <xdr:cNvSpPr txBox="1"/>
      </xdr:nvSpPr>
      <xdr:spPr>
        <a:xfrm>
          <a:off x="10528300" y="1653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157314</xdr:rowOff>
    </xdr:from>
    <xdr:to>
      <xdr:col>50</xdr:col>
      <xdr:colOff>114300</xdr:colOff>
      <xdr:row>98</xdr:row>
      <xdr:rowOff>9181</xdr:rowOff>
    </xdr:to>
    <xdr:cxnSp macro="">
      <xdr:nvCxnSpPr>
        <xdr:cNvPr id="455" name="直線コネクタ 454"/>
        <xdr:cNvCxnSpPr/>
      </xdr:nvCxnSpPr>
      <xdr:spPr>
        <a:xfrm>
          <a:off x="8750300" y="16787964"/>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8971</xdr:rowOff>
    </xdr:from>
    <xdr:ext cx="599010" cy="259045"/>
    <xdr:sp macro="" textlink="">
      <xdr:nvSpPr>
        <xdr:cNvPr id="457" name="テキスト ボックス 456"/>
        <xdr:cNvSpPr txBox="1"/>
      </xdr:nvSpPr>
      <xdr:spPr>
        <a:xfrm>
          <a:off x="9339795" y="1646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116514</xdr:rowOff>
    </xdr:from>
    <xdr:to>
      <xdr:col>45</xdr:col>
      <xdr:colOff>177800</xdr:colOff>
      <xdr:row>97</xdr:row>
      <xdr:rowOff>157314</xdr:rowOff>
    </xdr:to>
    <xdr:cxnSp macro="">
      <xdr:nvCxnSpPr>
        <xdr:cNvPr id="458" name="直線コネクタ 457"/>
        <xdr:cNvCxnSpPr/>
      </xdr:nvCxnSpPr>
      <xdr:spPr>
        <a:xfrm>
          <a:off x="7861300" y="16747164"/>
          <a:ext cx="889000" cy="4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19769</xdr:rowOff>
    </xdr:from>
    <xdr:ext cx="599010" cy="259045"/>
    <xdr:sp macro="" textlink="">
      <xdr:nvSpPr>
        <xdr:cNvPr id="460" name="テキスト ボックス 459"/>
        <xdr:cNvSpPr txBox="1"/>
      </xdr:nvSpPr>
      <xdr:spPr>
        <a:xfrm>
          <a:off x="8450795" y="1647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163081</xdr:rowOff>
    </xdr:from>
    <xdr:ext cx="599010" cy="259045"/>
    <xdr:sp macro="" textlink="">
      <xdr:nvSpPr>
        <xdr:cNvPr id="462" name="テキスト ボックス 461"/>
        <xdr:cNvSpPr txBox="1"/>
      </xdr:nvSpPr>
      <xdr:spPr>
        <a:xfrm>
          <a:off x="7561795" y="16793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136438</xdr:rowOff>
    </xdr:from>
    <xdr:to>
      <xdr:col>55</xdr:col>
      <xdr:colOff>50800</xdr:colOff>
      <xdr:row>98</xdr:row>
      <xdr:rowOff>66588</xdr:rowOff>
    </xdr:to>
    <xdr:sp macro="" textlink="">
      <xdr:nvSpPr>
        <xdr:cNvPr id="468" name="楕円 467"/>
        <xdr:cNvSpPr/>
      </xdr:nvSpPr>
      <xdr:spPr>
        <a:xfrm>
          <a:off x="10426700" y="1676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51365</xdr:rowOff>
    </xdr:from>
    <xdr:ext cx="534377" cy="259045"/>
    <xdr:sp macro="" textlink="">
      <xdr:nvSpPr>
        <xdr:cNvPr id="469" name="普通建設事業費 （ うち更新整備　）該当値テキスト"/>
        <xdr:cNvSpPr txBox="1"/>
      </xdr:nvSpPr>
      <xdr:spPr>
        <a:xfrm>
          <a:off x="10528300" y="1668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129831</xdr:rowOff>
    </xdr:from>
    <xdr:to>
      <xdr:col>50</xdr:col>
      <xdr:colOff>165100</xdr:colOff>
      <xdr:row>98</xdr:row>
      <xdr:rowOff>59981</xdr:rowOff>
    </xdr:to>
    <xdr:sp macro="" textlink="">
      <xdr:nvSpPr>
        <xdr:cNvPr id="470" name="楕円 469"/>
        <xdr:cNvSpPr/>
      </xdr:nvSpPr>
      <xdr:spPr>
        <a:xfrm>
          <a:off x="9588500" y="1676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51108</xdr:rowOff>
    </xdr:from>
    <xdr:ext cx="534377" cy="259045"/>
    <xdr:sp macro="" textlink="">
      <xdr:nvSpPr>
        <xdr:cNvPr id="471" name="テキスト ボックス 470"/>
        <xdr:cNvSpPr txBox="1"/>
      </xdr:nvSpPr>
      <xdr:spPr>
        <a:xfrm>
          <a:off x="9372111" y="1685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106514</xdr:rowOff>
    </xdr:from>
    <xdr:to>
      <xdr:col>46</xdr:col>
      <xdr:colOff>38100</xdr:colOff>
      <xdr:row>98</xdr:row>
      <xdr:rowOff>36664</xdr:rowOff>
    </xdr:to>
    <xdr:sp macro="" textlink="">
      <xdr:nvSpPr>
        <xdr:cNvPr id="472" name="楕円 471"/>
        <xdr:cNvSpPr/>
      </xdr:nvSpPr>
      <xdr:spPr>
        <a:xfrm>
          <a:off x="8699500" y="1673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27791</xdr:rowOff>
    </xdr:from>
    <xdr:ext cx="534377" cy="259045"/>
    <xdr:sp macro="" textlink="">
      <xdr:nvSpPr>
        <xdr:cNvPr id="473" name="テキスト ボックス 472"/>
        <xdr:cNvSpPr txBox="1"/>
      </xdr:nvSpPr>
      <xdr:spPr>
        <a:xfrm>
          <a:off x="8483111" y="1682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65714</xdr:rowOff>
    </xdr:from>
    <xdr:to>
      <xdr:col>41</xdr:col>
      <xdr:colOff>101600</xdr:colOff>
      <xdr:row>97</xdr:row>
      <xdr:rowOff>167314</xdr:rowOff>
    </xdr:to>
    <xdr:sp macro="" textlink="">
      <xdr:nvSpPr>
        <xdr:cNvPr id="474" name="楕円 473"/>
        <xdr:cNvSpPr/>
      </xdr:nvSpPr>
      <xdr:spPr>
        <a:xfrm>
          <a:off x="7810500" y="1669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12391</xdr:rowOff>
    </xdr:from>
    <xdr:ext cx="599010" cy="259045"/>
    <xdr:sp macro="" textlink="">
      <xdr:nvSpPr>
        <xdr:cNvPr id="475" name="テキスト ボックス 474"/>
        <xdr:cNvSpPr txBox="1"/>
      </xdr:nvSpPr>
      <xdr:spPr>
        <a:xfrm>
          <a:off x="7561795" y="16471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119237</xdr:rowOff>
    </xdr:from>
    <xdr:to>
      <xdr:col>85</xdr:col>
      <xdr:colOff>127000</xdr:colOff>
      <xdr:row>39</xdr:row>
      <xdr:rowOff>42892</xdr:rowOff>
    </xdr:to>
    <xdr:cxnSp macro="">
      <xdr:nvCxnSpPr>
        <xdr:cNvPr id="504" name="直線コネクタ 503"/>
        <xdr:cNvCxnSpPr/>
      </xdr:nvCxnSpPr>
      <xdr:spPr>
        <a:xfrm flipV="1">
          <a:off x="15481300" y="6462887"/>
          <a:ext cx="838200" cy="26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78959</xdr:rowOff>
    </xdr:from>
    <xdr:ext cx="534377" cy="259045"/>
    <xdr:sp macro="" textlink="">
      <xdr:nvSpPr>
        <xdr:cNvPr id="505" name="災害復旧事業費平均値テキスト"/>
        <xdr:cNvSpPr txBox="1"/>
      </xdr:nvSpPr>
      <xdr:spPr>
        <a:xfrm>
          <a:off x="16370300" y="6594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15258</xdr:rowOff>
    </xdr:from>
    <xdr:to>
      <xdr:col>81</xdr:col>
      <xdr:colOff>50800</xdr:colOff>
      <xdr:row>39</xdr:row>
      <xdr:rowOff>42892</xdr:rowOff>
    </xdr:to>
    <xdr:cxnSp macro="">
      <xdr:nvCxnSpPr>
        <xdr:cNvPr id="507" name="直線コネクタ 506"/>
        <xdr:cNvCxnSpPr/>
      </xdr:nvCxnSpPr>
      <xdr:spPr>
        <a:xfrm>
          <a:off x="14592300" y="6701808"/>
          <a:ext cx="889000" cy="2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92361</xdr:rowOff>
    </xdr:from>
    <xdr:to>
      <xdr:col>76</xdr:col>
      <xdr:colOff>114300</xdr:colOff>
      <xdr:row>39</xdr:row>
      <xdr:rowOff>15258</xdr:rowOff>
    </xdr:to>
    <xdr:cxnSp macro="">
      <xdr:nvCxnSpPr>
        <xdr:cNvPr id="510" name="直線コネクタ 509"/>
        <xdr:cNvCxnSpPr/>
      </xdr:nvCxnSpPr>
      <xdr:spPr>
        <a:xfrm>
          <a:off x="13703300" y="6436011"/>
          <a:ext cx="889000" cy="265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56399</xdr:rowOff>
    </xdr:from>
    <xdr:ext cx="534377" cy="259045"/>
    <xdr:sp macro="" textlink="">
      <xdr:nvSpPr>
        <xdr:cNvPr id="512" name="テキスト ボックス 511"/>
        <xdr:cNvSpPr txBox="1"/>
      </xdr:nvSpPr>
      <xdr:spPr>
        <a:xfrm>
          <a:off x="14325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92361</xdr:rowOff>
    </xdr:from>
    <xdr:to>
      <xdr:col>71</xdr:col>
      <xdr:colOff>177800</xdr:colOff>
      <xdr:row>38</xdr:row>
      <xdr:rowOff>38967</xdr:rowOff>
    </xdr:to>
    <xdr:cxnSp macro="">
      <xdr:nvCxnSpPr>
        <xdr:cNvPr id="513" name="直線コネクタ 512"/>
        <xdr:cNvCxnSpPr/>
      </xdr:nvCxnSpPr>
      <xdr:spPr>
        <a:xfrm flipV="1">
          <a:off x="12814300" y="6436011"/>
          <a:ext cx="889000" cy="11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17301</xdr:rowOff>
    </xdr:from>
    <xdr:ext cx="534377" cy="259045"/>
    <xdr:sp macro="" textlink="">
      <xdr:nvSpPr>
        <xdr:cNvPr id="515" name="テキスト ボックス 514"/>
        <xdr:cNvSpPr txBox="1"/>
      </xdr:nvSpPr>
      <xdr:spPr>
        <a:xfrm>
          <a:off x="13436111" y="67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167446</xdr:rowOff>
    </xdr:from>
    <xdr:ext cx="534377" cy="259045"/>
    <xdr:sp macro="" textlink="">
      <xdr:nvSpPr>
        <xdr:cNvPr id="517" name="テキスト ボックス 516"/>
        <xdr:cNvSpPr txBox="1"/>
      </xdr:nvSpPr>
      <xdr:spPr>
        <a:xfrm>
          <a:off x="12547111" y="668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68437</xdr:rowOff>
    </xdr:from>
    <xdr:to>
      <xdr:col>85</xdr:col>
      <xdr:colOff>177800</xdr:colOff>
      <xdr:row>37</xdr:row>
      <xdr:rowOff>170036</xdr:rowOff>
    </xdr:to>
    <xdr:sp macro="" textlink="">
      <xdr:nvSpPr>
        <xdr:cNvPr id="523" name="楕円 522"/>
        <xdr:cNvSpPr/>
      </xdr:nvSpPr>
      <xdr:spPr>
        <a:xfrm>
          <a:off x="16268700" y="64120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91314</xdr:rowOff>
    </xdr:from>
    <xdr:ext cx="534377" cy="259045"/>
    <xdr:sp macro="" textlink="">
      <xdr:nvSpPr>
        <xdr:cNvPr id="524" name="災害復旧事業費該当値テキスト"/>
        <xdr:cNvSpPr txBox="1"/>
      </xdr:nvSpPr>
      <xdr:spPr>
        <a:xfrm>
          <a:off x="16370300" y="626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163542</xdr:rowOff>
    </xdr:from>
    <xdr:to>
      <xdr:col>81</xdr:col>
      <xdr:colOff>101600</xdr:colOff>
      <xdr:row>39</xdr:row>
      <xdr:rowOff>93692</xdr:rowOff>
    </xdr:to>
    <xdr:sp macro="" textlink="">
      <xdr:nvSpPr>
        <xdr:cNvPr id="525" name="楕円 524"/>
        <xdr:cNvSpPr/>
      </xdr:nvSpPr>
      <xdr:spPr>
        <a:xfrm>
          <a:off x="15430500" y="667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84819</xdr:rowOff>
    </xdr:from>
    <xdr:ext cx="378565" cy="259045"/>
    <xdr:sp macro="" textlink="">
      <xdr:nvSpPr>
        <xdr:cNvPr id="526" name="テキスト ボックス 525"/>
        <xdr:cNvSpPr txBox="1"/>
      </xdr:nvSpPr>
      <xdr:spPr>
        <a:xfrm>
          <a:off x="15292017" y="6771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135908</xdr:rowOff>
    </xdr:from>
    <xdr:to>
      <xdr:col>76</xdr:col>
      <xdr:colOff>165100</xdr:colOff>
      <xdr:row>39</xdr:row>
      <xdr:rowOff>66058</xdr:rowOff>
    </xdr:to>
    <xdr:sp macro="" textlink="">
      <xdr:nvSpPr>
        <xdr:cNvPr id="527" name="楕円 526"/>
        <xdr:cNvSpPr/>
      </xdr:nvSpPr>
      <xdr:spPr>
        <a:xfrm>
          <a:off x="14541500" y="665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57185</xdr:rowOff>
    </xdr:from>
    <xdr:ext cx="469744" cy="259045"/>
    <xdr:sp macro="" textlink="">
      <xdr:nvSpPr>
        <xdr:cNvPr id="528" name="テキスト ボックス 527"/>
        <xdr:cNvSpPr txBox="1"/>
      </xdr:nvSpPr>
      <xdr:spPr>
        <a:xfrm>
          <a:off x="14357428" y="6743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41561</xdr:rowOff>
    </xdr:from>
    <xdr:to>
      <xdr:col>72</xdr:col>
      <xdr:colOff>38100</xdr:colOff>
      <xdr:row>37</xdr:row>
      <xdr:rowOff>143161</xdr:rowOff>
    </xdr:to>
    <xdr:sp macro="" textlink="">
      <xdr:nvSpPr>
        <xdr:cNvPr id="529" name="楕円 528"/>
        <xdr:cNvSpPr/>
      </xdr:nvSpPr>
      <xdr:spPr>
        <a:xfrm>
          <a:off x="13652500" y="638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159688</xdr:rowOff>
    </xdr:from>
    <xdr:ext cx="534377" cy="259045"/>
    <xdr:sp macro="" textlink="">
      <xdr:nvSpPr>
        <xdr:cNvPr id="530" name="テキスト ボックス 529"/>
        <xdr:cNvSpPr txBox="1"/>
      </xdr:nvSpPr>
      <xdr:spPr>
        <a:xfrm>
          <a:off x="13436111" y="616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159617</xdr:rowOff>
    </xdr:from>
    <xdr:to>
      <xdr:col>67</xdr:col>
      <xdr:colOff>101600</xdr:colOff>
      <xdr:row>38</xdr:row>
      <xdr:rowOff>89767</xdr:rowOff>
    </xdr:to>
    <xdr:sp macro="" textlink="">
      <xdr:nvSpPr>
        <xdr:cNvPr id="531" name="楕円 530"/>
        <xdr:cNvSpPr/>
      </xdr:nvSpPr>
      <xdr:spPr>
        <a:xfrm>
          <a:off x="12763500" y="650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106294</xdr:rowOff>
    </xdr:from>
    <xdr:ext cx="534377" cy="259045"/>
    <xdr:sp macro="" textlink="">
      <xdr:nvSpPr>
        <xdr:cNvPr id="532" name="テキスト ボックス 531"/>
        <xdr:cNvSpPr txBox="1"/>
      </xdr:nvSpPr>
      <xdr:spPr>
        <a:xfrm>
          <a:off x="12547111" y="627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2" name="テキスト ボックス 571"/>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154180</xdr:rowOff>
    </xdr:from>
    <xdr:to>
      <xdr:col>85</xdr:col>
      <xdr:colOff>127000</xdr:colOff>
      <xdr:row>77</xdr:row>
      <xdr:rowOff>155352</xdr:rowOff>
    </xdr:to>
    <xdr:cxnSp macro="">
      <xdr:nvCxnSpPr>
        <xdr:cNvPr id="616" name="直線コネクタ 615"/>
        <xdr:cNvCxnSpPr/>
      </xdr:nvCxnSpPr>
      <xdr:spPr>
        <a:xfrm flipV="1">
          <a:off x="15481300" y="13355830"/>
          <a:ext cx="838200" cy="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76616</xdr:rowOff>
    </xdr:from>
    <xdr:ext cx="599010" cy="259045"/>
    <xdr:sp macro="" textlink="">
      <xdr:nvSpPr>
        <xdr:cNvPr id="617" name="公債費平均値テキスト"/>
        <xdr:cNvSpPr txBox="1"/>
      </xdr:nvSpPr>
      <xdr:spPr>
        <a:xfrm>
          <a:off x="16370300" y="13106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146376</xdr:rowOff>
    </xdr:from>
    <xdr:to>
      <xdr:col>81</xdr:col>
      <xdr:colOff>50800</xdr:colOff>
      <xdr:row>77</xdr:row>
      <xdr:rowOff>155352</xdr:rowOff>
    </xdr:to>
    <xdr:cxnSp macro="">
      <xdr:nvCxnSpPr>
        <xdr:cNvPr id="619" name="直線コネクタ 618"/>
        <xdr:cNvCxnSpPr/>
      </xdr:nvCxnSpPr>
      <xdr:spPr>
        <a:xfrm>
          <a:off x="14592300" y="13348026"/>
          <a:ext cx="889000" cy="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4729</xdr:rowOff>
    </xdr:from>
    <xdr:ext cx="599010" cy="259045"/>
    <xdr:sp macro="" textlink="">
      <xdr:nvSpPr>
        <xdr:cNvPr id="621" name="テキスト ボックス 620"/>
        <xdr:cNvSpPr txBox="1"/>
      </xdr:nvSpPr>
      <xdr:spPr>
        <a:xfrm>
          <a:off x="15181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108809</xdr:rowOff>
    </xdr:from>
    <xdr:to>
      <xdr:col>76</xdr:col>
      <xdr:colOff>114300</xdr:colOff>
      <xdr:row>77</xdr:row>
      <xdr:rowOff>146376</xdr:rowOff>
    </xdr:to>
    <xdr:cxnSp macro="">
      <xdr:nvCxnSpPr>
        <xdr:cNvPr id="622" name="直線コネクタ 621"/>
        <xdr:cNvCxnSpPr/>
      </xdr:nvCxnSpPr>
      <xdr:spPr>
        <a:xfrm>
          <a:off x="13703300" y="13310459"/>
          <a:ext cx="889000" cy="3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4624</xdr:rowOff>
    </xdr:from>
    <xdr:ext cx="599010" cy="259045"/>
    <xdr:sp macro="" textlink="">
      <xdr:nvSpPr>
        <xdr:cNvPr id="624" name="テキスト ボックス 623"/>
        <xdr:cNvSpPr txBox="1"/>
      </xdr:nvSpPr>
      <xdr:spPr>
        <a:xfrm>
          <a:off x="14292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69845</xdr:rowOff>
    </xdr:from>
    <xdr:to>
      <xdr:col>71</xdr:col>
      <xdr:colOff>177800</xdr:colOff>
      <xdr:row>77</xdr:row>
      <xdr:rowOff>108809</xdr:rowOff>
    </xdr:to>
    <xdr:cxnSp macro="">
      <xdr:nvCxnSpPr>
        <xdr:cNvPr id="625" name="直線コネクタ 624"/>
        <xdr:cNvCxnSpPr/>
      </xdr:nvCxnSpPr>
      <xdr:spPr>
        <a:xfrm>
          <a:off x="12814300" y="13271495"/>
          <a:ext cx="889000" cy="3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170747</xdr:rowOff>
    </xdr:from>
    <xdr:ext cx="599010" cy="259045"/>
    <xdr:sp macro="" textlink="">
      <xdr:nvSpPr>
        <xdr:cNvPr id="627" name="テキスト ボックス 626"/>
        <xdr:cNvSpPr txBox="1"/>
      </xdr:nvSpPr>
      <xdr:spPr>
        <a:xfrm>
          <a:off x="13403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134118</xdr:rowOff>
    </xdr:from>
    <xdr:ext cx="599010" cy="259045"/>
    <xdr:sp macro="" textlink="">
      <xdr:nvSpPr>
        <xdr:cNvPr id="629" name="テキスト ボックス 628"/>
        <xdr:cNvSpPr txBox="1"/>
      </xdr:nvSpPr>
      <xdr:spPr>
        <a:xfrm>
          <a:off x="12514795"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103380</xdr:rowOff>
    </xdr:from>
    <xdr:to>
      <xdr:col>85</xdr:col>
      <xdr:colOff>177800</xdr:colOff>
      <xdr:row>78</xdr:row>
      <xdr:rowOff>33530</xdr:rowOff>
    </xdr:to>
    <xdr:sp macro="" textlink="">
      <xdr:nvSpPr>
        <xdr:cNvPr id="635" name="楕円 634"/>
        <xdr:cNvSpPr/>
      </xdr:nvSpPr>
      <xdr:spPr>
        <a:xfrm>
          <a:off x="16268700" y="1330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81807</xdr:rowOff>
    </xdr:from>
    <xdr:ext cx="599010" cy="259045"/>
    <xdr:sp macro="" textlink="">
      <xdr:nvSpPr>
        <xdr:cNvPr id="636" name="公債費該当値テキスト"/>
        <xdr:cNvSpPr txBox="1"/>
      </xdr:nvSpPr>
      <xdr:spPr>
        <a:xfrm>
          <a:off x="16370300" y="13283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104552</xdr:rowOff>
    </xdr:from>
    <xdr:to>
      <xdr:col>81</xdr:col>
      <xdr:colOff>101600</xdr:colOff>
      <xdr:row>78</xdr:row>
      <xdr:rowOff>34702</xdr:rowOff>
    </xdr:to>
    <xdr:sp macro="" textlink="">
      <xdr:nvSpPr>
        <xdr:cNvPr id="637" name="楕円 636"/>
        <xdr:cNvSpPr/>
      </xdr:nvSpPr>
      <xdr:spPr>
        <a:xfrm>
          <a:off x="15430500" y="1330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25829</xdr:rowOff>
    </xdr:from>
    <xdr:ext cx="599010" cy="259045"/>
    <xdr:sp macro="" textlink="">
      <xdr:nvSpPr>
        <xdr:cNvPr id="638" name="テキスト ボックス 637"/>
        <xdr:cNvSpPr txBox="1"/>
      </xdr:nvSpPr>
      <xdr:spPr>
        <a:xfrm>
          <a:off x="15181795" y="13398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95576</xdr:rowOff>
    </xdr:from>
    <xdr:to>
      <xdr:col>76</xdr:col>
      <xdr:colOff>165100</xdr:colOff>
      <xdr:row>78</xdr:row>
      <xdr:rowOff>25726</xdr:rowOff>
    </xdr:to>
    <xdr:sp macro="" textlink="">
      <xdr:nvSpPr>
        <xdr:cNvPr id="639" name="楕円 638"/>
        <xdr:cNvSpPr/>
      </xdr:nvSpPr>
      <xdr:spPr>
        <a:xfrm>
          <a:off x="14541500" y="1329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16853</xdr:rowOff>
    </xdr:from>
    <xdr:ext cx="599010" cy="259045"/>
    <xdr:sp macro="" textlink="">
      <xdr:nvSpPr>
        <xdr:cNvPr id="640" name="テキスト ボックス 639"/>
        <xdr:cNvSpPr txBox="1"/>
      </xdr:nvSpPr>
      <xdr:spPr>
        <a:xfrm>
          <a:off x="14292795" y="1338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58009</xdr:rowOff>
    </xdr:from>
    <xdr:to>
      <xdr:col>72</xdr:col>
      <xdr:colOff>38100</xdr:colOff>
      <xdr:row>77</xdr:row>
      <xdr:rowOff>159609</xdr:rowOff>
    </xdr:to>
    <xdr:sp macro="" textlink="">
      <xdr:nvSpPr>
        <xdr:cNvPr id="641" name="楕円 640"/>
        <xdr:cNvSpPr/>
      </xdr:nvSpPr>
      <xdr:spPr>
        <a:xfrm>
          <a:off x="13652500" y="1325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150736</xdr:rowOff>
    </xdr:from>
    <xdr:ext cx="599010" cy="259045"/>
    <xdr:sp macro="" textlink="">
      <xdr:nvSpPr>
        <xdr:cNvPr id="642" name="テキスト ボックス 641"/>
        <xdr:cNvSpPr txBox="1"/>
      </xdr:nvSpPr>
      <xdr:spPr>
        <a:xfrm>
          <a:off x="13403795" y="1335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19045</xdr:rowOff>
    </xdr:from>
    <xdr:to>
      <xdr:col>67</xdr:col>
      <xdr:colOff>101600</xdr:colOff>
      <xdr:row>77</xdr:row>
      <xdr:rowOff>120645</xdr:rowOff>
    </xdr:to>
    <xdr:sp macro="" textlink="">
      <xdr:nvSpPr>
        <xdr:cNvPr id="643" name="楕円 642"/>
        <xdr:cNvSpPr/>
      </xdr:nvSpPr>
      <xdr:spPr>
        <a:xfrm>
          <a:off x="12763500" y="1322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137172</xdr:rowOff>
    </xdr:from>
    <xdr:ext cx="599010" cy="259045"/>
    <xdr:sp macro="" textlink="">
      <xdr:nvSpPr>
        <xdr:cNvPr id="644" name="テキスト ボックス 643"/>
        <xdr:cNvSpPr txBox="1"/>
      </xdr:nvSpPr>
      <xdr:spPr>
        <a:xfrm>
          <a:off x="12514795" y="12995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83133</xdr:rowOff>
    </xdr:from>
    <xdr:to>
      <xdr:col>85</xdr:col>
      <xdr:colOff>127000</xdr:colOff>
      <xdr:row>98</xdr:row>
      <xdr:rowOff>120300</xdr:rowOff>
    </xdr:to>
    <xdr:cxnSp macro="">
      <xdr:nvCxnSpPr>
        <xdr:cNvPr id="671" name="直線コネクタ 670"/>
        <xdr:cNvCxnSpPr/>
      </xdr:nvCxnSpPr>
      <xdr:spPr>
        <a:xfrm flipV="1">
          <a:off x="15481300" y="16885233"/>
          <a:ext cx="838200" cy="3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37456</xdr:rowOff>
    </xdr:from>
    <xdr:ext cx="534377" cy="259045"/>
    <xdr:sp macro="" textlink="">
      <xdr:nvSpPr>
        <xdr:cNvPr id="672" name="積立金平均値テキスト"/>
        <xdr:cNvSpPr txBox="1"/>
      </xdr:nvSpPr>
      <xdr:spPr>
        <a:xfrm>
          <a:off x="16370300" y="1666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101716</xdr:rowOff>
    </xdr:from>
    <xdr:to>
      <xdr:col>81</xdr:col>
      <xdr:colOff>50800</xdr:colOff>
      <xdr:row>98</xdr:row>
      <xdr:rowOff>120300</xdr:rowOff>
    </xdr:to>
    <xdr:cxnSp macro="">
      <xdr:nvCxnSpPr>
        <xdr:cNvPr id="674" name="直線コネクタ 673"/>
        <xdr:cNvCxnSpPr/>
      </xdr:nvCxnSpPr>
      <xdr:spPr>
        <a:xfrm>
          <a:off x="14592300" y="16903816"/>
          <a:ext cx="889000" cy="1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141808</xdr:rowOff>
    </xdr:from>
    <xdr:ext cx="534377" cy="259045"/>
    <xdr:sp macro="" textlink="">
      <xdr:nvSpPr>
        <xdr:cNvPr id="676" name="テキスト ボックス 675"/>
        <xdr:cNvSpPr txBox="1"/>
      </xdr:nvSpPr>
      <xdr:spPr>
        <a:xfrm>
          <a:off x="15214111" y="1660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101716</xdr:rowOff>
    </xdr:from>
    <xdr:to>
      <xdr:col>76</xdr:col>
      <xdr:colOff>114300</xdr:colOff>
      <xdr:row>98</xdr:row>
      <xdr:rowOff>136449</xdr:rowOff>
    </xdr:to>
    <xdr:cxnSp macro="">
      <xdr:nvCxnSpPr>
        <xdr:cNvPr id="677" name="直線コネクタ 676"/>
        <xdr:cNvCxnSpPr/>
      </xdr:nvCxnSpPr>
      <xdr:spPr>
        <a:xfrm flipV="1">
          <a:off x="13703300" y="16903816"/>
          <a:ext cx="889000" cy="3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134373</xdr:rowOff>
    </xdr:from>
    <xdr:ext cx="534377" cy="259045"/>
    <xdr:sp macro="" textlink="">
      <xdr:nvSpPr>
        <xdr:cNvPr id="679" name="テキスト ボックス 678"/>
        <xdr:cNvSpPr txBox="1"/>
      </xdr:nvSpPr>
      <xdr:spPr>
        <a:xfrm>
          <a:off x="14325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58243</xdr:rowOff>
    </xdr:from>
    <xdr:to>
      <xdr:col>71</xdr:col>
      <xdr:colOff>177800</xdr:colOff>
      <xdr:row>98</xdr:row>
      <xdr:rowOff>136449</xdr:rowOff>
    </xdr:to>
    <xdr:cxnSp macro="">
      <xdr:nvCxnSpPr>
        <xdr:cNvPr id="680" name="直線コネクタ 679"/>
        <xdr:cNvCxnSpPr/>
      </xdr:nvCxnSpPr>
      <xdr:spPr>
        <a:xfrm>
          <a:off x="12814300" y="16860343"/>
          <a:ext cx="889000" cy="7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146660</xdr:rowOff>
    </xdr:from>
    <xdr:ext cx="534377" cy="259045"/>
    <xdr:sp macro="" textlink="">
      <xdr:nvSpPr>
        <xdr:cNvPr id="682" name="テキスト ボックス 681"/>
        <xdr:cNvSpPr txBox="1"/>
      </xdr:nvSpPr>
      <xdr:spPr>
        <a:xfrm>
          <a:off x="13436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104368</xdr:rowOff>
    </xdr:from>
    <xdr:ext cx="534377" cy="259045"/>
    <xdr:sp macro="" textlink="">
      <xdr:nvSpPr>
        <xdr:cNvPr id="684" name="テキスト ボックス 683"/>
        <xdr:cNvSpPr txBox="1"/>
      </xdr:nvSpPr>
      <xdr:spPr>
        <a:xfrm>
          <a:off x="12547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32333</xdr:rowOff>
    </xdr:from>
    <xdr:to>
      <xdr:col>85</xdr:col>
      <xdr:colOff>177800</xdr:colOff>
      <xdr:row>98</xdr:row>
      <xdr:rowOff>133933</xdr:rowOff>
    </xdr:to>
    <xdr:sp macro="" textlink="">
      <xdr:nvSpPr>
        <xdr:cNvPr id="690" name="楕円 689"/>
        <xdr:cNvSpPr/>
      </xdr:nvSpPr>
      <xdr:spPr>
        <a:xfrm>
          <a:off x="16268700" y="1683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164456</xdr:rowOff>
    </xdr:from>
    <xdr:ext cx="534377" cy="259045"/>
    <xdr:sp macro="" textlink="">
      <xdr:nvSpPr>
        <xdr:cNvPr id="691" name="積立金該当値テキスト"/>
        <xdr:cNvSpPr txBox="1"/>
      </xdr:nvSpPr>
      <xdr:spPr>
        <a:xfrm>
          <a:off x="16370300" y="1679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69500</xdr:rowOff>
    </xdr:from>
    <xdr:to>
      <xdr:col>81</xdr:col>
      <xdr:colOff>101600</xdr:colOff>
      <xdr:row>98</xdr:row>
      <xdr:rowOff>171100</xdr:rowOff>
    </xdr:to>
    <xdr:sp macro="" textlink="">
      <xdr:nvSpPr>
        <xdr:cNvPr id="692" name="楕円 691"/>
        <xdr:cNvSpPr/>
      </xdr:nvSpPr>
      <xdr:spPr>
        <a:xfrm>
          <a:off x="15430500" y="168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162227</xdr:rowOff>
    </xdr:from>
    <xdr:ext cx="534377" cy="259045"/>
    <xdr:sp macro="" textlink="">
      <xdr:nvSpPr>
        <xdr:cNvPr id="693" name="テキスト ボックス 692"/>
        <xdr:cNvSpPr txBox="1"/>
      </xdr:nvSpPr>
      <xdr:spPr>
        <a:xfrm>
          <a:off x="15214111" y="1696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50916</xdr:rowOff>
    </xdr:from>
    <xdr:to>
      <xdr:col>76</xdr:col>
      <xdr:colOff>165100</xdr:colOff>
      <xdr:row>98</xdr:row>
      <xdr:rowOff>152516</xdr:rowOff>
    </xdr:to>
    <xdr:sp macro="" textlink="">
      <xdr:nvSpPr>
        <xdr:cNvPr id="694" name="楕円 693"/>
        <xdr:cNvSpPr/>
      </xdr:nvSpPr>
      <xdr:spPr>
        <a:xfrm>
          <a:off x="14541500" y="1685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143643</xdr:rowOff>
    </xdr:from>
    <xdr:ext cx="534377" cy="259045"/>
    <xdr:sp macro="" textlink="">
      <xdr:nvSpPr>
        <xdr:cNvPr id="695" name="テキスト ボックス 694"/>
        <xdr:cNvSpPr txBox="1"/>
      </xdr:nvSpPr>
      <xdr:spPr>
        <a:xfrm>
          <a:off x="14325111" y="1694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85649</xdr:rowOff>
    </xdr:from>
    <xdr:to>
      <xdr:col>72</xdr:col>
      <xdr:colOff>38100</xdr:colOff>
      <xdr:row>99</xdr:row>
      <xdr:rowOff>15799</xdr:rowOff>
    </xdr:to>
    <xdr:sp macro="" textlink="">
      <xdr:nvSpPr>
        <xdr:cNvPr id="696" name="楕円 695"/>
        <xdr:cNvSpPr/>
      </xdr:nvSpPr>
      <xdr:spPr>
        <a:xfrm>
          <a:off x="13652500" y="1688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6926</xdr:rowOff>
    </xdr:from>
    <xdr:ext cx="469744" cy="259045"/>
    <xdr:sp macro="" textlink="">
      <xdr:nvSpPr>
        <xdr:cNvPr id="697" name="テキスト ボックス 696"/>
        <xdr:cNvSpPr txBox="1"/>
      </xdr:nvSpPr>
      <xdr:spPr>
        <a:xfrm>
          <a:off x="13468428" y="16980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7443</xdr:rowOff>
    </xdr:from>
    <xdr:to>
      <xdr:col>67</xdr:col>
      <xdr:colOff>101600</xdr:colOff>
      <xdr:row>98</xdr:row>
      <xdr:rowOff>109043</xdr:rowOff>
    </xdr:to>
    <xdr:sp macro="" textlink="">
      <xdr:nvSpPr>
        <xdr:cNvPr id="698" name="楕円 697"/>
        <xdr:cNvSpPr/>
      </xdr:nvSpPr>
      <xdr:spPr>
        <a:xfrm>
          <a:off x="12763500" y="1680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125570</xdr:rowOff>
    </xdr:from>
    <xdr:ext cx="534377" cy="259045"/>
    <xdr:sp macro="" textlink="">
      <xdr:nvSpPr>
        <xdr:cNvPr id="699" name="テキスト ボックス 698"/>
        <xdr:cNvSpPr txBox="1"/>
      </xdr:nvSpPr>
      <xdr:spPr>
        <a:xfrm>
          <a:off x="12547111" y="1658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6" name="直線コネクタ 72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9" name="直線コネクタ 72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4" name="テキスト ボックス 733"/>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58593</xdr:rowOff>
    </xdr:from>
    <xdr:to>
      <xdr:col>102</xdr:col>
      <xdr:colOff>114300</xdr:colOff>
      <xdr:row>38</xdr:row>
      <xdr:rowOff>139700</xdr:rowOff>
    </xdr:to>
    <xdr:cxnSp macro="">
      <xdr:nvCxnSpPr>
        <xdr:cNvPr id="735" name="直線コネクタ 734"/>
        <xdr:cNvCxnSpPr/>
      </xdr:nvCxnSpPr>
      <xdr:spPr>
        <a:xfrm>
          <a:off x="18656300" y="6573693"/>
          <a:ext cx="889000" cy="8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6" name="フローチャート: 判断 735"/>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151089</xdr:rowOff>
    </xdr:from>
    <xdr:ext cx="469744" cy="259045"/>
    <xdr:sp macro="" textlink="">
      <xdr:nvSpPr>
        <xdr:cNvPr id="737" name="テキスト ボックス 736"/>
        <xdr:cNvSpPr txBox="1"/>
      </xdr:nvSpPr>
      <xdr:spPr>
        <a:xfrm>
          <a:off x="19310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8" name="フローチャート: 判断 737"/>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100840</xdr:rowOff>
    </xdr:from>
    <xdr:ext cx="469744" cy="259045"/>
    <xdr:sp macro="" textlink="">
      <xdr:nvSpPr>
        <xdr:cNvPr id="739" name="テキスト ボックス 738"/>
        <xdr:cNvSpPr txBox="1"/>
      </xdr:nvSpPr>
      <xdr:spPr>
        <a:xfrm>
          <a:off x="18421428" y="6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249299" cy="259045"/>
    <xdr:sp macro="" textlink="">
      <xdr:nvSpPr>
        <xdr:cNvPr id="746" name="投資及び出資金該当値テキスト"/>
        <xdr:cNvSpPr txBox="1"/>
      </xdr:nvSpPr>
      <xdr:spPr>
        <a:xfrm>
          <a:off x="22212300" y="656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7793</xdr:rowOff>
    </xdr:from>
    <xdr:to>
      <xdr:col>98</xdr:col>
      <xdr:colOff>38100</xdr:colOff>
      <xdr:row>38</xdr:row>
      <xdr:rowOff>109393</xdr:rowOff>
    </xdr:to>
    <xdr:sp macro="" textlink="">
      <xdr:nvSpPr>
        <xdr:cNvPr id="753" name="楕円 752"/>
        <xdr:cNvSpPr/>
      </xdr:nvSpPr>
      <xdr:spPr>
        <a:xfrm>
          <a:off x="18605500" y="652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125920</xdr:rowOff>
    </xdr:from>
    <xdr:ext cx="469744" cy="259045"/>
    <xdr:sp macro="" textlink="">
      <xdr:nvSpPr>
        <xdr:cNvPr id="754" name="テキスト ボックス 753"/>
        <xdr:cNvSpPr txBox="1"/>
      </xdr:nvSpPr>
      <xdr:spPr>
        <a:xfrm>
          <a:off x="18421428" y="62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17158</xdr:rowOff>
    </xdr:from>
    <xdr:to>
      <xdr:col>116</xdr:col>
      <xdr:colOff>63500</xdr:colOff>
      <xdr:row>59</xdr:row>
      <xdr:rowOff>17844</xdr:rowOff>
    </xdr:to>
    <xdr:cxnSp macro="">
      <xdr:nvCxnSpPr>
        <xdr:cNvPr id="783" name="直線コネクタ 782"/>
        <xdr:cNvCxnSpPr/>
      </xdr:nvCxnSpPr>
      <xdr:spPr>
        <a:xfrm flipV="1">
          <a:off x="21323300" y="10132708"/>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17844</xdr:rowOff>
    </xdr:from>
    <xdr:to>
      <xdr:col>111</xdr:col>
      <xdr:colOff>177800</xdr:colOff>
      <xdr:row>59</xdr:row>
      <xdr:rowOff>18224</xdr:rowOff>
    </xdr:to>
    <xdr:cxnSp macro="">
      <xdr:nvCxnSpPr>
        <xdr:cNvPr id="786" name="直線コネクタ 785"/>
        <xdr:cNvCxnSpPr/>
      </xdr:nvCxnSpPr>
      <xdr:spPr>
        <a:xfrm flipV="1">
          <a:off x="20434300" y="10133394"/>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88" name="テキスト ボックス 787"/>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18224</xdr:rowOff>
    </xdr:from>
    <xdr:to>
      <xdr:col>107</xdr:col>
      <xdr:colOff>50800</xdr:colOff>
      <xdr:row>59</xdr:row>
      <xdr:rowOff>18644</xdr:rowOff>
    </xdr:to>
    <xdr:cxnSp macro="">
      <xdr:nvCxnSpPr>
        <xdr:cNvPr id="789" name="直線コネクタ 788"/>
        <xdr:cNvCxnSpPr/>
      </xdr:nvCxnSpPr>
      <xdr:spPr>
        <a:xfrm flipV="1">
          <a:off x="19545300" y="10133774"/>
          <a:ext cx="8890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167682</xdr:rowOff>
    </xdr:from>
    <xdr:ext cx="469744" cy="259045"/>
    <xdr:sp macro="" textlink="">
      <xdr:nvSpPr>
        <xdr:cNvPr id="791" name="テキスト ボックス 790"/>
        <xdr:cNvSpPr txBox="1"/>
      </xdr:nvSpPr>
      <xdr:spPr>
        <a:xfrm>
          <a:off x="20199428" y="976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18644</xdr:rowOff>
    </xdr:from>
    <xdr:to>
      <xdr:col>102</xdr:col>
      <xdr:colOff>114300</xdr:colOff>
      <xdr:row>59</xdr:row>
      <xdr:rowOff>18809</xdr:rowOff>
    </xdr:to>
    <xdr:cxnSp macro="">
      <xdr:nvCxnSpPr>
        <xdr:cNvPr id="792" name="直線コネクタ 791"/>
        <xdr:cNvCxnSpPr/>
      </xdr:nvCxnSpPr>
      <xdr:spPr>
        <a:xfrm flipV="1">
          <a:off x="18656300" y="10134194"/>
          <a:ext cx="889000" cy="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164190</xdr:rowOff>
    </xdr:from>
    <xdr:ext cx="469744" cy="259045"/>
    <xdr:sp macro="" textlink="">
      <xdr:nvSpPr>
        <xdr:cNvPr id="794" name="テキスト ボックス 793"/>
        <xdr:cNvSpPr txBox="1"/>
      </xdr:nvSpPr>
      <xdr:spPr>
        <a:xfrm>
          <a:off x="19310428" y="976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16235</xdr:rowOff>
    </xdr:from>
    <xdr:ext cx="469744" cy="259045"/>
    <xdr:sp macro="" textlink="">
      <xdr:nvSpPr>
        <xdr:cNvPr id="796" name="テキスト ボックス 795"/>
        <xdr:cNvSpPr txBox="1"/>
      </xdr:nvSpPr>
      <xdr:spPr>
        <a:xfrm>
          <a:off x="18421428" y="978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137808</xdr:rowOff>
    </xdr:from>
    <xdr:to>
      <xdr:col>116</xdr:col>
      <xdr:colOff>114300</xdr:colOff>
      <xdr:row>59</xdr:row>
      <xdr:rowOff>67958</xdr:rowOff>
    </xdr:to>
    <xdr:sp macro="" textlink="">
      <xdr:nvSpPr>
        <xdr:cNvPr id="802" name="楕円 801"/>
        <xdr:cNvSpPr/>
      </xdr:nvSpPr>
      <xdr:spPr>
        <a:xfrm>
          <a:off x="22110700" y="1008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52735</xdr:rowOff>
    </xdr:from>
    <xdr:ext cx="469744" cy="259045"/>
    <xdr:sp macro="" textlink="">
      <xdr:nvSpPr>
        <xdr:cNvPr id="803" name="貸付金該当値テキスト"/>
        <xdr:cNvSpPr txBox="1"/>
      </xdr:nvSpPr>
      <xdr:spPr>
        <a:xfrm>
          <a:off x="22212300" y="999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138494</xdr:rowOff>
    </xdr:from>
    <xdr:to>
      <xdr:col>112</xdr:col>
      <xdr:colOff>38100</xdr:colOff>
      <xdr:row>59</xdr:row>
      <xdr:rowOff>68644</xdr:rowOff>
    </xdr:to>
    <xdr:sp macro="" textlink="">
      <xdr:nvSpPr>
        <xdr:cNvPr id="804" name="楕円 803"/>
        <xdr:cNvSpPr/>
      </xdr:nvSpPr>
      <xdr:spPr>
        <a:xfrm>
          <a:off x="21272500" y="1008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59771</xdr:rowOff>
    </xdr:from>
    <xdr:ext cx="469744" cy="259045"/>
    <xdr:sp macro="" textlink="">
      <xdr:nvSpPr>
        <xdr:cNvPr id="805" name="テキスト ボックス 804"/>
        <xdr:cNvSpPr txBox="1"/>
      </xdr:nvSpPr>
      <xdr:spPr>
        <a:xfrm>
          <a:off x="21088428" y="1017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138874</xdr:rowOff>
    </xdr:from>
    <xdr:to>
      <xdr:col>107</xdr:col>
      <xdr:colOff>101600</xdr:colOff>
      <xdr:row>59</xdr:row>
      <xdr:rowOff>69024</xdr:rowOff>
    </xdr:to>
    <xdr:sp macro="" textlink="">
      <xdr:nvSpPr>
        <xdr:cNvPr id="806" name="楕円 805"/>
        <xdr:cNvSpPr/>
      </xdr:nvSpPr>
      <xdr:spPr>
        <a:xfrm>
          <a:off x="20383500" y="1008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60151</xdr:rowOff>
    </xdr:from>
    <xdr:ext cx="469744" cy="259045"/>
    <xdr:sp macro="" textlink="">
      <xdr:nvSpPr>
        <xdr:cNvPr id="807" name="テキスト ボックス 806"/>
        <xdr:cNvSpPr txBox="1"/>
      </xdr:nvSpPr>
      <xdr:spPr>
        <a:xfrm>
          <a:off x="20199428" y="1017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139294</xdr:rowOff>
    </xdr:from>
    <xdr:to>
      <xdr:col>102</xdr:col>
      <xdr:colOff>165100</xdr:colOff>
      <xdr:row>59</xdr:row>
      <xdr:rowOff>69444</xdr:rowOff>
    </xdr:to>
    <xdr:sp macro="" textlink="">
      <xdr:nvSpPr>
        <xdr:cNvPr id="808" name="楕円 807"/>
        <xdr:cNvSpPr/>
      </xdr:nvSpPr>
      <xdr:spPr>
        <a:xfrm>
          <a:off x="19494500" y="1008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60571</xdr:rowOff>
    </xdr:from>
    <xdr:ext cx="469744" cy="259045"/>
    <xdr:sp macro="" textlink="">
      <xdr:nvSpPr>
        <xdr:cNvPr id="809" name="テキスト ボックス 808"/>
        <xdr:cNvSpPr txBox="1"/>
      </xdr:nvSpPr>
      <xdr:spPr>
        <a:xfrm>
          <a:off x="19310428" y="10176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139459</xdr:rowOff>
    </xdr:from>
    <xdr:to>
      <xdr:col>98</xdr:col>
      <xdr:colOff>38100</xdr:colOff>
      <xdr:row>59</xdr:row>
      <xdr:rowOff>69609</xdr:rowOff>
    </xdr:to>
    <xdr:sp macro="" textlink="">
      <xdr:nvSpPr>
        <xdr:cNvPr id="810" name="楕円 809"/>
        <xdr:cNvSpPr/>
      </xdr:nvSpPr>
      <xdr:spPr>
        <a:xfrm>
          <a:off x="18605500" y="1008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60736</xdr:rowOff>
    </xdr:from>
    <xdr:ext cx="469744" cy="259045"/>
    <xdr:sp macro="" textlink="">
      <xdr:nvSpPr>
        <xdr:cNvPr id="811" name="テキスト ボックス 810"/>
        <xdr:cNvSpPr txBox="1"/>
      </xdr:nvSpPr>
      <xdr:spPr>
        <a:xfrm>
          <a:off x="18421428" y="10176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163497</xdr:rowOff>
    </xdr:from>
    <xdr:to>
      <xdr:col>116</xdr:col>
      <xdr:colOff>63500</xdr:colOff>
      <xdr:row>76</xdr:row>
      <xdr:rowOff>7714</xdr:rowOff>
    </xdr:to>
    <xdr:cxnSp macro="">
      <xdr:nvCxnSpPr>
        <xdr:cNvPr id="840" name="直線コネクタ 839"/>
        <xdr:cNvCxnSpPr/>
      </xdr:nvCxnSpPr>
      <xdr:spPr>
        <a:xfrm flipV="1">
          <a:off x="21323300" y="13022247"/>
          <a:ext cx="838200" cy="1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67274</xdr:rowOff>
    </xdr:from>
    <xdr:ext cx="599010" cy="259045"/>
    <xdr:sp macro="" textlink="">
      <xdr:nvSpPr>
        <xdr:cNvPr id="841" name="繰出金平均値テキスト"/>
        <xdr:cNvSpPr txBox="1"/>
      </xdr:nvSpPr>
      <xdr:spPr>
        <a:xfrm>
          <a:off x="22212300" y="13097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7714</xdr:rowOff>
    </xdr:from>
    <xdr:to>
      <xdr:col>111</xdr:col>
      <xdr:colOff>177800</xdr:colOff>
      <xdr:row>76</xdr:row>
      <xdr:rowOff>33344</xdr:rowOff>
    </xdr:to>
    <xdr:cxnSp macro="">
      <xdr:nvCxnSpPr>
        <xdr:cNvPr id="843" name="直線コネクタ 842"/>
        <xdr:cNvCxnSpPr/>
      </xdr:nvCxnSpPr>
      <xdr:spPr>
        <a:xfrm flipV="1">
          <a:off x="20434300" y="13037914"/>
          <a:ext cx="889000" cy="2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19614</xdr:rowOff>
    </xdr:from>
    <xdr:ext cx="599010" cy="259045"/>
    <xdr:sp macro="" textlink="">
      <xdr:nvSpPr>
        <xdr:cNvPr id="845" name="テキスト ボックス 844"/>
        <xdr:cNvSpPr txBox="1"/>
      </xdr:nvSpPr>
      <xdr:spPr>
        <a:xfrm>
          <a:off x="21023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33344</xdr:rowOff>
    </xdr:from>
    <xdr:to>
      <xdr:col>107</xdr:col>
      <xdr:colOff>50800</xdr:colOff>
      <xdr:row>76</xdr:row>
      <xdr:rowOff>54291</xdr:rowOff>
    </xdr:to>
    <xdr:cxnSp macro="">
      <xdr:nvCxnSpPr>
        <xdr:cNvPr id="846" name="直線コネクタ 845"/>
        <xdr:cNvCxnSpPr/>
      </xdr:nvCxnSpPr>
      <xdr:spPr>
        <a:xfrm flipV="1">
          <a:off x="19545300" y="13063544"/>
          <a:ext cx="889000" cy="20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19062</xdr:rowOff>
    </xdr:from>
    <xdr:ext cx="599010" cy="259045"/>
    <xdr:sp macro="" textlink="">
      <xdr:nvSpPr>
        <xdr:cNvPr id="848" name="テキスト ボックス 847"/>
        <xdr:cNvSpPr txBox="1"/>
      </xdr:nvSpPr>
      <xdr:spPr>
        <a:xfrm>
          <a:off x="20134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54291</xdr:rowOff>
    </xdr:from>
    <xdr:to>
      <xdr:col>102</xdr:col>
      <xdr:colOff>114300</xdr:colOff>
      <xdr:row>76</xdr:row>
      <xdr:rowOff>81254</xdr:rowOff>
    </xdr:to>
    <xdr:cxnSp macro="">
      <xdr:nvCxnSpPr>
        <xdr:cNvPr id="849" name="直線コネクタ 848"/>
        <xdr:cNvCxnSpPr/>
      </xdr:nvCxnSpPr>
      <xdr:spPr>
        <a:xfrm flipV="1">
          <a:off x="18656300" y="13084491"/>
          <a:ext cx="889000" cy="2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30652</xdr:rowOff>
    </xdr:from>
    <xdr:ext cx="599010" cy="259045"/>
    <xdr:sp macro="" textlink="">
      <xdr:nvSpPr>
        <xdr:cNvPr id="851" name="テキスト ボックス 850"/>
        <xdr:cNvSpPr txBox="1"/>
      </xdr:nvSpPr>
      <xdr:spPr>
        <a:xfrm>
          <a:off x="19245795"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39690</xdr:rowOff>
    </xdr:from>
    <xdr:ext cx="599010" cy="259045"/>
    <xdr:sp macro="" textlink="">
      <xdr:nvSpPr>
        <xdr:cNvPr id="853" name="テキスト ボックス 852"/>
        <xdr:cNvSpPr txBox="1"/>
      </xdr:nvSpPr>
      <xdr:spPr>
        <a:xfrm>
          <a:off x="18356795"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112697</xdr:rowOff>
    </xdr:from>
    <xdr:to>
      <xdr:col>116</xdr:col>
      <xdr:colOff>114300</xdr:colOff>
      <xdr:row>76</xdr:row>
      <xdr:rowOff>42847</xdr:rowOff>
    </xdr:to>
    <xdr:sp macro="" textlink="">
      <xdr:nvSpPr>
        <xdr:cNvPr id="859" name="楕円 858"/>
        <xdr:cNvSpPr/>
      </xdr:nvSpPr>
      <xdr:spPr>
        <a:xfrm>
          <a:off x="22110700" y="1297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135574</xdr:rowOff>
    </xdr:from>
    <xdr:ext cx="599010" cy="259045"/>
    <xdr:sp macro="" textlink="">
      <xdr:nvSpPr>
        <xdr:cNvPr id="860" name="繰出金該当値テキスト"/>
        <xdr:cNvSpPr txBox="1"/>
      </xdr:nvSpPr>
      <xdr:spPr>
        <a:xfrm>
          <a:off x="22212300" y="12822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128364</xdr:rowOff>
    </xdr:from>
    <xdr:to>
      <xdr:col>112</xdr:col>
      <xdr:colOff>38100</xdr:colOff>
      <xdr:row>76</xdr:row>
      <xdr:rowOff>58514</xdr:rowOff>
    </xdr:to>
    <xdr:sp macro="" textlink="">
      <xdr:nvSpPr>
        <xdr:cNvPr id="861" name="楕円 860"/>
        <xdr:cNvSpPr/>
      </xdr:nvSpPr>
      <xdr:spPr>
        <a:xfrm>
          <a:off x="21272500" y="1298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75041</xdr:rowOff>
    </xdr:from>
    <xdr:ext cx="599010" cy="259045"/>
    <xdr:sp macro="" textlink="">
      <xdr:nvSpPr>
        <xdr:cNvPr id="862" name="テキスト ボックス 861"/>
        <xdr:cNvSpPr txBox="1"/>
      </xdr:nvSpPr>
      <xdr:spPr>
        <a:xfrm>
          <a:off x="21023795" y="1276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153994</xdr:rowOff>
    </xdr:from>
    <xdr:to>
      <xdr:col>107</xdr:col>
      <xdr:colOff>101600</xdr:colOff>
      <xdr:row>76</xdr:row>
      <xdr:rowOff>84144</xdr:rowOff>
    </xdr:to>
    <xdr:sp macro="" textlink="">
      <xdr:nvSpPr>
        <xdr:cNvPr id="863" name="楕円 862"/>
        <xdr:cNvSpPr/>
      </xdr:nvSpPr>
      <xdr:spPr>
        <a:xfrm>
          <a:off x="20383500" y="1301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100671</xdr:rowOff>
    </xdr:from>
    <xdr:ext cx="599010" cy="259045"/>
    <xdr:sp macro="" textlink="">
      <xdr:nvSpPr>
        <xdr:cNvPr id="864" name="テキスト ボックス 863"/>
        <xdr:cNvSpPr txBox="1"/>
      </xdr:nvSpPr>
      <xdr:spPr>
        <a:xfrm>
          <a:off x="20134795" y="12787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3491</xdr:rowOff>
    </xdr:from>
    <xdr:to>
      <xdr:col>102</xdr:col>
      <xdr:colOff>165100</xdr:colOff>
      <xdr:row>76</xdr:row>
      <xdr:rowOff>105091</xdr:rowOff>
    </xdr:to>
    <xdr:sp macro="" textlink="">
      <xdr:nvSpPr>
        <xdr:cNvPr id="865" name="楕円 864"/>
        <xdr:cNvSpPr/>
      </xdr:nvSpPr>
      <xdr:spPr>
        <a:xfrm>
          <a:off x="19494500" y="1303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121618</xdr:rowOff>
    </xdr:from>
    <xdr:ext cx="599010" cy="259045"/>
    <xdr:sp macro="" textlink="">
      <xdr:nvSpPr>
        <xdr:cNvPr id="866" name="テキスト ボックス 865"/>
        <xdr:cNvSpPr txBox="1"/>
      </xdr:nvSpPr>
      <xdr:spPr>
        <a:xfrm>
          <a:off x="19245795" y="12808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30454</xdr:rowOff>
    </xdr:from>
    <xdr:to>
      <xdr:col>98</xdr:col>
      <xdr:colOff>38100</xdr:colOff>
      <xdr:row>76</xdr:row>
      <xdr:rowOff>132054</xdr:rowOff>
    </xdr:to>
    <xdr:sp macro="" textlink="">
      <xdr:nvSpPr>
        <xdr:cNvPr id="867" name="楕円 866"/>
        <xdr:cNvSpPr/>
      </xdr:nvSpPr>
      <xdr:spPr>
        <a:xfrm>
          <a:off x="18605500" y="1306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148582</xdr:rowOff>
    </xdr:from>
    <xdr:ext cx="599010" cy="259045"/>
    <xdr:sp macro="" textlink="">
      <xdr:nvSpPr>
        <xdr:cNvPr id="868" name="テキスト ボックス 867"/>
        <xdr:cNvSpPr txBox="1"/>
      </xdr:nvSpPr>
      <xdr:spPr>
        <a:xfrm>
          <a:off x="18356795" y="12835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類似団体と比べ、大きく上回っているのは維持補修費、扶助費、</a:t>
          </a:r>
          <a:r>
            <a:rPr kumimoji="1" lang="ja-JP" altLang="en-US" sz="1300">
              <a:solidFill>
                <a:schemeClr val="dk1"/>
              </a:solidFill>
              <a:effectLst/>
              <a:latin typeface="+mn-lt"/>
              <a:ea typeface="+mn-ea"/>
              <a:cs typeface="+mn-cs"/>
            </a:rPr>
            <a:t>災害復旧事業費、</a:t>
          </a:r>
          <a:r>
            <a:rPr kumimoji="1" lang="ja-JP" altLang="ja-JP" sz="1300">
              <a:solidFill>
                <a:schemeClr val="dk1"/>
              </a:solidFill>
              <a:effectLst/>
              <a:latin typeface="+mn-lt"/>
              <a:ea typeface="+mn-ea"/>
              <a:cs typeface="+mn-cs"/>
            </a:rPr>
            <a:t>繰出金である。維持補修費については、</a:t>
          </a:r>
          <a:r>
            <a:rPr kumimoji="1" lang="ja-JP" altLang="en-US" sz="1300">
              <a:solidFill>
                <a:schemeClr val="dk1"/>
              </a:solidFill>
              <a:effectLst/>
              <a:latin typeface="+mn-lt"/>
              <a:ea typeface="+mn-ea"/>
              <a:cs typeface="+mn-cs"/>
            </a:rPr>
            <a:t>除雪経費の増加、その他、町道等を含めた施設の維持管理が</a:t>
          </a:r>
          <a:r>
            <a:rPr kumimoji="1" lang="ja-JP" altLang="ja-JP" sz="1300">
              <a:solidFill>
                <a:schemeClr val="dk1"/>
              </a:solidFill>
              <a:effectLst/>
              <a:latin typeface="+mn-lt"/>
              <a:ea typeface="+mn-ea"/>
              <a:cs typeface="+mn-cs"/>
            </a:rPr>
            <a:t>増加した。扶助費については、高齢化による医療費の増加、低所得者対策での扶助が増加している。</a:t>
          </a:r>
          <a:endParaRPr lang="ja-JP" altLang="ja-JP" sz="1300">
            <a:effectLst/>
          </a:endParaRPr>
        </a:p>
        <a:p>
          <a:r>
            <a:rPr kumimoji="1" lang="ja-JP" altLang="en-US" sz="1300">
              <a:solidFill>
                <a:schemeClr val="dk1"/>
              </a:solidFill>
              <a:effectLst/>
              <a:latin typeface="+mn-lt"/>
              <a:ea typeface="+mn-ea"/>
              <a:cs typeface="+mn-cs"/>
            </a:rPr>
            <a:t>災害復旧事業は鳥取中部地震により被災した農業用ダムの復旧事業により増加した。</a:t>
          </a:r>
          <a:r>
            <a:rPr kumimoji="1" lang="ja-JP" altLang="ja-JP" sz="1300">
              <a:solidFill>
                <a:schemeClr val="dk1"/>
              </a:solidFill>
              <a:effectLst/>
              <a:latin typeface="+mn-lt"/>
              <a:ea typeface="+mn-ea"/>
              <a:cs typeface="+mn-cs"/>
            </a:rPr>
            <a:t>繰出金については、介護保険事業</a:t>
          </a:r>
          <a:r>
            <a:rPr kumimoji="1" lang="ja-JP" altLang="en-US" sz="1300">
              <a:solidFill>
                <a:schemeClr val="dk1"/>
              </a:solidFill>
              <a:effectLst/>
              <a:latin typeface="+mn-lt"/>
              <a:ea typeface="+mn-ea"/>
              <a:cs typeface="+mn-cs"/>
            </a:rPr>
            <a:t>等の社会保障経費に関するもの、上下水道</a:t>
          </a:r>
          <a:r>
            <a:rPr kumimoji="1" lang="ja-JP" altLang="ja-JP" sz="1300">
              <a:solidFill>
                <a:schemeClr val="dk1"/>
              </a:solidFill>
              <a:effectLst/>
              <a:latin typeface="+mn-lt"/>
              <a:ea typeface="+mn-ea"/>
              <a:cs typeface="+mn-cs"/>
            </a:rPr>
            <a:t>に対する経費が増となった。</a:t>
          </a:r>
          <a:endParaRPr lang="ja-JP" altLang="ja-JP" sz="1300">
            <a:effectLst/>
          </a:endParaRPr>
        </a:p>
        <a:p>
          <a:r>
            <a:rPr kumimoji="1" lang="ja-JP" altLang="ja-JP" sz="1300">
              <a:solidFill>
                <a:schemeClr val="dk1"/>
              </a:solidFill>
              <a:effectLst/>
              <a:latin typeface="+mn-lt"/>
              <a:ea typeface="+mn-ea"/>
              <a:cs typeface="+mn-cs"/>
            </a:rPr>
            <a:t>　今後の対策として、主な要因である人口減少を抑制するための施策を行っていく。また、維持経費節減のため、事務事業の見直しにより経費の節減を図り、健康対策による医療費の抑制も図っていく。</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鳥取県江府町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3,024
3,010
124.52
3,708,887
3,544,791
151,096
2,032,921
3,893,347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69.6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170218</xdr:rowOff>
    </xdr:from>
    <xdr:to>
      <xdr:col>24</xdr:col>
      <xdr:colOff>63500</xdr:colOff>
      <xdr:row>37</xdr:row>
      <xdr:rowOff>2102</xdr:rowOff>
    </xdr:to>
    <xdr:cxnSp macro="">
      <xdr:nvCxnSpPr>
        <xdr:cNvPr id="60" name="直線コネクタ 59"/>
        <xdr:cNvCxnSpPr/>
      </xdr:nvCxnSpPr>
      <xdr:spPr>
        <a:xfrm flipV="1">
          <a:off x="3797300" y="6342418"/>
          <a:ext cx="838200" cy="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152861</xdr:rowOff>
    </xdr:from>
    <xdr:ext cx="534377" cy="259045"/>
    <xdr:sp macro="" textlink="">
      <xdr:nvSpPr>
        <xdr:cNvPr id="61" name="議会費平均値テキスト"/>
        <xdr:cNvSpPr txBox="1"/>
      </xdr:nvSpPr>
      <xdr:spPr>
        <a:xfrm>
          <a:off x="4686300" y="632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134804</xdr:rowOff>
    </xdr:from>
    <xdr:to>
      <xdr:col>19</xdr:col>
      <xdr:colOff>177800</xdr:colOff>
      <xdr:row>37</xdr:row>
      <xdr:rowOff>2102</xdr:rowOff>
    </xdr:to>
    <xdr:cxnSp macro="">
      <xdr:nvCxnSpPr>
        <xdr:cNvPr id="63" name="直線コネクタ 62"/>
        <xdr:cNvCxnSpPr/>
      </xdr:nvCxnSpPr>
      <xdr:spPr>
        <a:xfrm>
          <a:off x="2908300" y="6307004"/>
          <a:ext cx="889000" cy="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95997</xdr:rowOff>
    </xdr:from>
    <xdr:ext cx="534377" cy="259045"/>
    <xdr:sp macro="" textlink="">
      <xdr:nvSpPr>
        <xdr:cNvPr id="65" name="テキスト ボックス 64"/>
        <xdr:cNvSpPr txBox="1"/>
      </xdr:nvSpPr>
      <xdr:spPr>
        <a:xfrm>
          <a:off x="3530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134804</xdr:rowOff>
    </xdr:from>
    <xdr:to>
      <xdr:col>15</xdr:col>
      <xdr:colOff>50800</xdr:colOff>
      <xdr:row>37</xdr:row>
      <xdr:rowOff>22409</xdr:rowOff>
    </xdr:to>
    <xdr:cxnSp macro="">
      <xdr:nvCxnSpPr>
        <xdr:cNvPr id="66" name="直線コネクタ 65"/>
        <xdr:cNvCxnSpPr/>
      </xdr:nvCxnSpPr>
      <xdr:spPr>
        <a:xfrm flipV="1">
          <a:off x="2019300" y="6307004"/>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80224</xdr:rowOff>
    </xdr:from>
    <xdr:ext cx="534377" cy="259045"/>
    <xdr:sp macro="" textlink="">
      <xdr:nvSpPr>
        <xdr:cNvPr id="68" name="テキスト ボックス 67"/>
        <xdr:cNvSpPr txBox="1"/>
      </xdr:nvSpPr>
      <xdr:spPr>
        <a:xfrm>
          <a:off x="2641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22409</xdr:rowOff>
    </xdr:from>
    <xdr:to>
      <xdr:col>10</xdr:col>
      <xdr:colOff>114300</xdr:colOff>
      <xdr:row>37</xdr:row>
      <xdr:rowOff>29629</xdr:rowOff>
    </xdr:to>
    <xdr:cxnSp macro="">
      <xdr:nvCxnSpPr>
        <xdr:cNvPr id="69" name="直線コネクタ 68"/>
        <xdr:cNvCxnSpPr/>
      </xdr:nvCxnSpPr>
      <xdr:spPr>
        <a:xfrm flipV="1">
          <a:off x="1130300" y="6366059"/>
          <a:ext cx="889000" cy="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81081</xdr:rowOff>
    </xdr:from>
    <xdr:ext cx="534377" cy="259045"/>
    <xdr:sp macro="" textlink="">
      <xdr:nvSpPr>
        <xdr:cNvPr id="71" name="テキスト ボックス 70"/>
        <xdr:cNvSpPr txBox="1"/>
      </xdr:nvSpPr>
      <xdr:spPr>
        <a:xfrm>
          <a:off x="1752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83253</xdr:rowOff>
    </xdr:from>
    <xdr:ext cx="534377" cy="259045"/>
    <xdr:sp macro="" textlink="">
      <xdr:nvSpPr>
        <xdr:cNvPr id="73" name="テキスト ボックス 72"/>
        <xdr:cNvSpPr txBox="1"/>
      </xdr:nvSpPr>
      <xdr:spPr>
        <a:xfrm>
          <a:off x="863111" y="64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119418</xdr:rowOff>
    </xdr:from>
    <xdr:to>
      <xdr:col>24</xdr:col>
      <xdr:colOff>114300</xdr:colOff>
      <xdr:row>37</xdr:row>
      <xdr:rowOff>49568</xdr:rowOff>
    </xdr:to>
    <xdr:sp macro="" textlink="">
      <xdr:nvSpPr>
        <xdr:cNvPr id="79" name="楕円 78"/>
        <xdr:cNvSpPr/>
      </xdr:nvSpPr>
      <xdr:spPr>
        <a:xfrm>
          <a:off x="4584700" y="629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142295</xdr:rowOff>
    </xdr:from>
    <xdr:ext cx="534377" cy="259045"/>
    <xdr:sp macro="" textlink="">
      <xdr:nvSpPr>
        <xdr:cNvPr id="80" name="議会費該当値テキスト"/>
        <xdr:cNvSpPr txBox="1"/>
      </xdr:nvSpPr>
      <xdr:spPr>
        <a:xfrm>
          <a:off x="4686300" y="614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122752</xdr:rowOff>
    </xdr:from>
    <xdr:to>
      <xdr:col>20</xdr:col>
      <xdr:colOff>38100</xdr:colOff>
      <xdr:row>37</xdr:row>
      <xdr:rowOff>52902</xdr:rowOff>
    </xdr:to>
    <xdr:sp macro="" textlink="">
      <xdr:nvSpPr>
        <xdr:cNvPr id="81" name="楕円 80"/>
        <xdr:cNvSpPr/>
      </xdr:nvSpPr>
      <xdr:spPr>
        <a:xfrm>
          <a:off x="3746500" y="629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69429</xdr:rowOff>
    </xdr:from>
    <xdr:ext cx="534377" cy="259045"/>
    <xdr:sp macro="" textlink="">
      <xdr:nvSpPr>
        <xdr:cNvPr id="82" name="テキスト ボックス 81"/>
        <xdr:cNvSpPr txBox="1"/>
      </xdr:nvSpPr>
      <xdr:spPr>
        <a:xfrm>
          <a:off x="3530111" y="607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84004</xdr:rowOff>
    </xdr:from>
    <xdr:to>
      <xdr:col>15</xdr:col>
      <xdr:colOff>101600</xdr:colOff>
      <xdr:row>37</xdr:row>
      <xdr:rowOff>14154</xdr:rowOff>
    </xdr:to>
    <xdr:sp macro="" textlink="">
      <xdr:nvSpPr>
        <xdr:cNvPr id="83" name="楕円 82"/>
        <xdr:cNvSpPr/>
      </xdr:nvSpPr>
      <xdr:spPr>
        <a:xfrm>
          <a:off x="2857500" y="625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30681</xdr:rowOff>
    </xdr:from>
    <xdr:ext cx="534377" cy="259045"/>
    <xdr:sp macro="" textlink="">
      <xdr:nvSpPr>
        <xdr:cNvPr id="84" name="テキスト ボックス 83"/>
        <xdr:cNvSpPr txBox="1"/>
      </xdr:nvSpPr>
      <xdr:spPr>
        <a:xfrm>
          <a:off x="2641111" y="603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143059</xdr:rowOff>
    </xdr:from>
    <xdr:to>
      <xdr:col>10</xdr:col>
      <xdr:colOff>165100</xdr:colOff>
      <xdr:row>37</xdr:row>
      <xdr:rowOff>73209</xdr:rowOff>
    </xdr:to>
    <xdr:sp macro="" textlink="">
      <xdr:nvSpPr>
        <xdr:cNvPr id="85" name="楕円 84"/>
        <xdr:cNvSpPr/>
      </xdr:nvSpPr>
      <xdr:spPr>
        <a:xfrm>
          <a:off x="1968500" y="631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89736</xdr:rowOff>
    </xdr:from>
    <xdr:ext cx="534377" cy="259045"/>
    <xdr:sp macro="" textlink="">
      <xdr:nvSpPr>
        <xdr:cNvPr id="86" name="テキスト ボックス 85"/>
        <xdr:cNvSpPr txBox="1"/>
      </xdr:nvSpPr>
      <xdr:spPr>
        <a:xfrm>
          <a:off x="1752111" y="609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150279</xdr:rowOff>
    </xdr:from>
    <xdr:to>
      <xdr:col>6</xdr:col>
      <xdr:colOff>38100</xdr:colOff>
      <xdr:row>37</xdr:row>
      <xdr:rowOff>80429</xdr:rowOff>
    </xdr:to>
    <xdr:sp macro="" textlink="">
      <xdr:nvSpPr>
        <xdr:cNvPr id="87" name="楕円 86"/>
        <xdr:cNvSpPr/>
      </xdr:nvSpPr>
      <xdr:spPr>
        <a:xfrm>
          <a:off x="1079500" y="632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96956</xdr:rowOff>
    </xdr:from>
    <xdr:ext cx="534377" cy="259045"/>
    <xdr:sp macro="" textlink="">
      <xdr:nvSpPr>
        <xdr:cNvPr id="88" name="テキスト ボックス 87"/>
        <xdr:cNvSpPr txBox="1"/>
      </xdr:nvSpPr>
      <xdr:spPr>
        <a:xfrm>
          <a:off x="863111" y="609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30062</xdr:rowOff>
    </xdr:from>
    <xdr:to>
      <xdr:col>24</xdr:col>
      <xdr:colOff>63500</xdr:colOff>
      <xdr:row>58</xdr:row>
      <xdr:rowOff>41821</xdr:rowOff>
    </xdr:to>
    <xdr:cxnSp macro="">
      <xdr:nvCxnSpPr>
        <xdr:cNvPr id="115" name="直線コネクタ 114"/>
        <xdr:cNvCxnSpPr/>
      </xdr:nvCxnSpPr>
      <xdr:spPr>
        <a:xfrm flipV="1">
          <a:off x="3797300" y="9974162"/>
          <a:ext cx="838200" cy="1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153481</xdr:rowOff>
    </xdr:from>
    <xdr:ext cx="599010" cy="259045"/>
    <xdr:sp macro="" textlink="">
      <xdr:nvSpPr>
        <xdr:cNvPr id="116" name="総務費平均値テキスト"/>
        <xdr:cNvSpPr txBox="1"/>
      </xdr:nvSpPr>
      <xdr:spPr>
        <a:xfrm>
          <a:off x="4686300" y="9754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33138</xdr:rowOff>
    </xdr:from>
    <xdr:to>
      <xdr:col>19</xdr:col>
      <xdr:colOff>177800</xdr:colOff>
      <xdr:row>58</xdr:row>
      <xdr:rowOff>41821</xdr:rowOff>
    </xdr:to>
    <xdr:cxnSp macro="">
      <xdr:nvCxnSpPr>
        <xdr:cNvPr id="118" name="直線コネクタ 117"/>
        <xdr:cNvCxnSpPr/>
      </xdr:nvCxnSpPr>
      <xdr:spPr>
        <a:xfrm>
          <a:off x="2908300" y="9977238"/>
          <a:ext cx="889000" cy="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84975</xdr:rowOff>
    </xdr:from>
    <xdr:ext cx="599010" cy="259045"/>
    <xdr:sp macro="" textlink="">
      <xdr:nvSpPr>
        <xdr:cNvPr id="120" name="テキスト ボックス 119"/>
        <xdr:cNvSpPr txBox="1"/>
      </xdr:nvSpPr>
      <xdr:spPr>
        <a:xfrm>
          <a:off x="3497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33138</xdr:rowOff>
    </xdr:from>
    <xdr:to>
      <xdr:col>15</xdr:col>
      <xdr:colOff>50800</xdr:colOff>
      <xdr:row>58</xdr:row>
      <xdr:rowOff>37684</xdr:rowOff>
    </xdr:to>
    <xdr:cxnSp macro="">
      <xdr:nvCxnSpPr>
        <xdr:cNvPr id="121" name="直線コネクタ 120"/>
        <xdr:cNvCxnSpPr/>
      </xdr:nvCxnSpPr>
      <xdr:spPr>
        <a:xfrm flipV="1">
          <a:off x="2019300" y="9977238"/>
          <a:ext cx="889000" cy="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85620</xdr:rowOff>
    </xdr:from>
    <xdr:ext cx="599010" cy="259045"/>
    <xdr:sp macro="" textlink="">
      <xdr:nvSpPr>
        <xdr:cNvPr id="123" name="テキスト ボックス 122"/>
        <xdr:cNvSpPr txBox="1"/>
      </xdr:nvSpPr>
      <xdr:spPr>
        <a:xfrm>
          <a:off x="2608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31541</xdr:rowOff>
    </xdr:from>
    <xdr:to>
      <xdr:col>10</xdr:col>
      <xdr:colOff>114300</xdr:colOff>
      <xdr:row>58</xdr:row>
      <xdr:rowOff>37684</xdr:rowOff>
    </xdr:to>
    <xdr:cxnSp macro="">
      <xdr:nvCxnSpPr>
        <xdr:cNvPr id="124" name="直線コネクタ 123"/>
        <xdr:cNvCxnSpPr/>
      </xdr:nvCxnSpPr>
      <xdr:spPr>
        <a:xfrm>
          <a:off x="1130300" y="9975641"/>
          <a:ext cx="889000" cy="6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96654</xdr:rowOff>
    </xdr:from>
    <xdr:ext cx="599010" cy="259045"/>
    <xdr:sp macro="" textlink="">
      <xdr:nvSpPr>
        <xdr:cNvPr id="126" name="テキスト ボックス 125"/>
        <xdr:cNvSpPr txBox="1"/>
      </xdr:nvSpPr>
      <xdr:spPr>
        <a:xfrm>
          <a:off x="1719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92972</xdr:rowOff>
    </xdr:from>
    <xdr:ext cx="599010" cy="259045"/>
    <xdr:sp macro="" textlink="">
      <xdr:nvSpPr>
        <xdr:cNvPr id="128" name="テキスト ボックス 127"/>
        <xdr:cNvSpPr txBox="1"/>
      </xdr:nvSpPr>
      <xdr:spPr>
        <a:xfrm>
          <a:off x="830795" y="969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150712</xdr:rowOff>
    </xdr:from>
    <xdr:to>
      <xdr:col>24</xdr:col>
      <xdr:colOff>114300</xdr:colOff>
      <xdr:row>58</xdr:row>
      <xdr:rowOff>80862</xdr:rowOff>
    </xdr:to>
    <xdr:sp macro="" textlink="">
      <xdr:nvSpPr>
        <xdr:cNvPr id="134" name="楕円 133"/>
        <xdr:cNvSpPr/>
      </xdr:nvSpPr>
      <xdr:spPr>
        <a:xfrm>
          <a:off x="4584700" y="992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109031</xdr:rowOff>
    </xdr:from>
    <xdr:ext cx="599010" cy="259045"/>
    <xdr:sp macro="" textlink="">
      <xdr:nvSpPr>
        <xdr:cNvPr id="135" name="総務費該当値テキスト"/>
        <xdr:cNvSpPr txBox="1"/>
      </xdr:nvSpPr>
      <xdr:spPr>
        <a:xfrm>
          <a:off x="4686300" y="988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162471</xdr:rowOff>
    </xdr:from>
    <xdr:to>
      <xdr:col>20</xdr:col>
      <xdr:colOff>38100</xdr:colOff>
      <xdr:row>58</xdr:row>
      <xdr:rowOff>92621</xdr:rowOff>
    </xdr:to>
    <xdr:sp macro="" textlink="">
      <xdr:nvSpPr>
        <xdr:cNvPr id="136" name="楕円 135"/>
        <xdr:cNvSpPr/>
      </xdr:nvSpPr>
      <xdr:spPr>
        <a:xfrm>
          <a:off x="3746500" y="993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83748</xdr:rowOff>
    </xdr:from>
    <xdr:ext cx="599010" cy="259045"/>
    <xdr:sp macro="" textlink="">
      <xdr:nvSpPr>
        <xdr:cNvPr id="137" name="テキスト ボックス 136"/>
        <xdr:cNvSpPr txBox="1"/>
      </xdr:nvSpPr>
      <xdr:spPr>
        <a:xfrm>
          <a:off x="3497795" y="10027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153788</xdr:rowOff>
    </xdr:from>
    <xdr:to>
      <xdr:col>15</xdr:col>
      <xdr:colOff>101600</xdr:colOff>
      <xdr:row>58</xdr:row>
      <xdr:rowOff>83938</xdr:rowOff>
    </xdr:to>
    <xdr:sp macro="" textlink="">
      <xdr:nvSpPr>
        <xdr:cNvPr id="138" name="楕円 137"/>
        <xdr:cNvSpPr/>
      </xdr:nvSpPr>
      <xdr:spPr>
        <a:xfrm>
          <a:off x="2857500" y="992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75065</xdr:rowOff>
    </xdr:from>
    <xdr:ext cx="599010" cy="259045"/>
    <xdr:sp macro="" textlink="">
      <xdr:nvSpPr>
        <xdr:cNvPr id="139" name="テキスト ボックス 138"/>
        <xdr:cNvSpPr txBox="1"/>
      </xdr:nvSpPr>
      <xdr:spPr>
        <a:xfrm>
          <a:off x="2608795" y="1001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158334</xdr:rowOff>
    </xdr:from>
    <xdr:to>
      <xdr:col>10</xdr:col>
      <xdr:colOff>165100</xdr:colOff>
      <xdr:row>58</xdr:row>
      <xdr:rowOff>88484</xdr:rowOff>
    </xdr:to>
    <xdr:sp macro="" textlink="">
      <xdr:nvSpPr>
        <xdr:cNvPr id="140" name="楕円 139"/>
        <xdr:cNvSpPr/>
      </xdr:nvSpPr>
      <xdr:spPr>
        <a:xfrm>
          <a:off x="1968500" y="993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79611</xdr:rowOff>
    </xdr:from>
    <xdr:ext cx="599010" cy="259045"/>
    <xdr:sp macro="" textlink="">
      <xdr:nvSpPr>
        <xdr:cNvPr id="141" name="テキスト ボックス 140"/>
        <xdr:cNvSpPr txBox="1"/>
      </xdr:nvSpPr>
      <xdr:spPr>
        <a:xfrm>
          <a:off x="1719795" y="10023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152191</xdr:rowOff>
    </xdr:from>
    <xdr:to>
      <xdr:col>6</xdr:col>
      <xdr:colOff>38100</xdr:colOff>
      <xdr:row>58</xdr:row>
      <xdr:rowOff>82341</xdr:rowOff>
    </xdr:to>
    <xdr:sp macro="" textlink="">
      <xdr:nvSpPr>
        <xdr:cNvPr id="142" name="楕円 141"/>
        <xdr:cNvSpPr/>
      </xdr:nvSpPr>
      <xdr:spPr>
        <a:xfrm>
          <a:off x="1079500" y="992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73468</xdr:rowOff>
    </xdr:from>
    <xdr:ext cx="599010" cy="259045"/>
    <xdr:sp macro="" textlink="">
      <xdr:nvSpPr>
        <xdr:cNvPr id="143" name="テキスト ボックス 142"/>
        <xdr:cNvSpPr txBox="1"/>
      </xdr:nvSpPr>
      <xdr:spPr>
        <a:xfrm>
          <a:off x="830795" y="1001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101053</xdr:rowOff>
    </xdr:from>
    <xdr:to>
      <xdr:col>24</xdr:col>
      <xdr:colOff>63500</xdr:colOff>
      <xdr:row>75</xdr:row>
      <xdr:rowOff>162297</xdr:rowOff>
    </xdr:to>
    <xdr:cxnSp macro="">
      <xdr:nvCxnSpPr>
        <xdr:cNvPr id="170" name="直線コネクタ 169"/>
        <xdr:cNvCxnSpPr/>
      </xdr:nvCxnSpPr>
      <xdr:spPr>
        <a:xfrm>
          <a:off x="3797300" y="12959803"/>
          <a:ext cx="838200" cy="6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124691</xdr:rowOff>
    </xdr:from>
    <xdr:ext cx="599010" cy="259045"/>
    <xdr:sp macro="" textlink="">
      <xdr:nvSpPr>
        <xdr:cNvPr id="171" name="民生費平均値テキスト"/>
        <xdr:cNvSpPr txBox="1"/>
      </xdr:nvSpPr>
      <xdr:spPr>
        <a:xfrm>
          <a:off x="4686300" y="1281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101053</xdr:rowOff>
    </xdr:from>
    <xdr:to>
      <xdr:col>19</xdr:col>
      <xdr:colOff>177800</xdr:colOff>
      <xdr:row>75</xdr:row>
      <xdr:rowOff>163385</xdr:rowOff>
    </xdr:to>
    <xdr:cxnSp macro="">
      <xdr:nvCxnSpPr>
        <xdr:cNvPr id="173" name="直線コネクタ 172"/>
        <xdr:cNvCxnSpPr/>
      </xdr:nvCxnSpPr>
      <xdr:spPr>
        <a:xfrm flipV="1">
          <a:off x="2908300" y="12959803"/>
          <a:ext cx="889000" cy="6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30452</xdr:rowOff>
    </xdr:from>
    <xdr:ext cx="599010" cy="259045"/>
    <xdr:sp macro="" textlink="">
      <xdr:nvSpPr>
        <xdr:cNvPr id="175" name="テキスト ボックス 174"/>
        <xdr:cNvSpPr txBox="1"/>
      </xdr:nvSpPr>
      <xdr:spPr>
        <a:xfrm>
          <a:off x="3497795" y="1306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163385</xdr:rowOff>
    </xdr:from>
    <xdr:to>
      <xdr:col>15</xdr:col>
      <xdr:colOff>50800</xdr:colOff>
      <xdr:row>76</xdr:row>
      <xdr:rowOff>16396</xdr:rowOff>
    </xdr:to>
    <xdr:cxnSp macro="">
      <xdr:nvCxnSpPr>
        <xdr:cNvPr id="176" name="直線コネクタ 175"/>
        <xdr:cNvCxnSpPr/>
      </xdr:nvCxnSpPr>
      <xdr:spPr>
        <a:xfrm flipV="1">
          <a:off x="2019300" y="13022135"/>
          <a:ext cx="889000" cy="2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50356</xdr:rowOff>
    </xdr:from>
    <xdr:ext cx="599010" cy="259045"/>
    <xdr:sp macro="" textlink="">
      <xdr:nvSpPr>
        <xdr:cNvPr id="178" name="テキスト ボックス 177"/>
        <xdr:cNvSpPr txBox="1"/>
      </xdr:nvSpPr>
      <xdr:spPr>
        <a:xfrm>
          <a:off x="2608795" y="1308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16396</xdr:rowOff>
    </xdr:from>
    <xdr:to>
      <xdr:col>10</xdr:col>
      <xdr:colOff>114300</xdr:colOff>
      <xdr:row>76</xdr:row>
      <xdr:rowOff>54651</xdr:rowOff>
    </xdr:to>
    <xdr:cxnSp macro="">
      <xdr:nvCxnSpPr>
        <xdr:cNvPr id="179" name="直線コネクタ 178"/>
        <xdr:cNvCxnSpPr/>
      </xdr:nvCxnSpPr>
      <xdr:spPr>
        <a:xfrm flipV="1">
          <a:off x="1130300" y="13046596"/>
          <a:ext cx="889000" cy="3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79288</xdr:rowOff>
    </xdr:from>
    <xdr:ext cx="599010" cy="259045"/>
    <xdr:sp macro="" textlink="">
      <xdr:nvSpPr>
        <xdr:cNvPr id="181" name="テキスト ボックス 180"/>
        <xdr:cNvSpPr txBox="1"/>
      </xdr:nvSpPr>
      <xdr:spPr>
        <a:xfrm>
          <a:off x="1719795"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112087</xdr:rowOff>
    </xdr:from>
    <xdr:ext cx="599010" cy="259045"/>
    <xdr:sp macro="" textlink="">
      <xdr:nvSpPr>
        <xdr:cNvPr id="183" name="テキスト ボックス 182"/>
        <xdr:cNvSpPr txBox="1"/>
      </xdr:nvSpPr>
      <xdr:spPr>
        <a:xfrm>
          <a:off x="830795"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111497</xdr:rowOff>
    </xdr:from>
    <xdr:to>
      <xdr:col>24</xdr:col>
      <xdr:colOff>114300</xdr:colOff>
      <xdr:row>76</xdr:row>
      <xdr:rowOff>41647</xdr:rowOff>
    </xdr:to>
    <xdr:sp macro="" textlink="">
      <xdr:nvSpPr>
        <xdr:cNvPr id="189" name="楕円 188"/>
        <xdr:cNvSpPr/>
      </xdr:nvSpPr>
      <xdr:spPr>
        <a:xfrm>
          <a:off x="4584700" y="1297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89924</xdr:rowOff>
    </xdr:from>
    <xdr:ext cx="599010" cy="259045"/>
    <xdr:sp macro="" textlink="">
      <xdr:nvSpPr>
        <xdr:cNvPr id="190" name="民生費該当値テキスト"/>
        <xdr:cNvSpPr txBox="1"/>
      </xdr:nvSpPr>
      <xdr:spPr>
        <a:xfrm>
          <a:off x="4686300" y="12948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50253</xdr:rowOff>
    </xdr:from>
    <xdr:to>
      <xdr:col>20</xdr:col>
      <xdr:colOff>38100</xdr:colOff>
      <xdr:row>75</xdr:row>
      <xdr:rowOff>151853</xdr:rowOff>
    </xdr:to>
    <xdr:sp macro="" textlink="">
      <xdr:nvSpPr>
        <xdr:cNvPr id="191" name="楕円 190"/>
        <xdr:cNvSpPr/>
      </xdr:nvSpPr>
      <xdr:spPr>
        <a:xfrm>
          <a:off x="3746500" y="1290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168380</xdr:rowOff>
    </xdr:from>
    <xdr:ext cx="599010" cy="259045"/>
    <xdr:sp macro="" textlink="">
      <xdr:nvSpPr>
        <xdr:cNvPr id="192" name="テキスト ボックス 191"/>
        <xdr:cNvSpPr txBox="1"/>
      </xdr:nvSpPr>
      <xdr:spPr>
        <a:xfrm>
          <a:off x="3497795" y="12684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112585</xdr:rowOff>
    </xdr:from>
    <xdr:to>
      <xdr:col>15</xdr:col>
      <xdr:colOff>101600</xdr:colOff>
      <xdr:row>76</xdr:row>
      <xdr:rowOff>42735</xdr:rowOff>
    </xdr:to>
    <xdr:sp macro="" textlink="">
      <xdr:nvSpPr>
        <xdr:cNvPr id="193" name="楕円 192"/>
        <xdr:cNvSpPr/>
      </xdr:nvSpPr>
      <xdr:spPr>
        <a:xfrm>
          <a:off x="2857500" y="1297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59262</xdr:rowOff>
    </xdr:from>
    <xdr:ext cx="599010" cy="259045"/>
    <xdr:sp macro="" textlink="">
      <xdr:nvSpPr>
        <xdr:cNvPr id="194" name="テキスト ボックス 193"/>
        <xdr:cNvSpPr txBox="1"/>
      </xdr:nvSpPr>
      <xdr:spPr>
        <a:xfrm>
          <a:off x="2608795" y="12746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137045</xdr:rowOff>
    </xdr:from>
    <xdr:to>
      <xdr:col>10</xdr:col>
      <xdr:colOff>165100</xdr:colOff>
      <xdr:row>76</xdr:row>
      <xdr:rowOff>67196</xdr:rowOff>
    </xdr:to>
    <xdr:sp macro="" textlink="">
      <xdr:nvSpPr>
        <xdr:cNvPr id="195" name="楕円 194"/>
        <xdr:cNvSpPr/>
      </xdr:nvSpPr>
      <xdr:spPr>
        <a:xfrm>
          <a:off x="1968500" y="129957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58323</xdr:rowOff>
    </xdr:from>
    <xdr:ext cx="599010" cy="259045"/>
    <xdr:sp macro="" textlink="">
      <xdr:nvSpPr>
        <xdr:cNvPr id="196" name="テキスト ボックス 195"/>
        <xdr:cNvSpPr txBox="1"/>
      </xdr:nvSpPr>
      <xdr:spPr>
        <a:xfrm>
          <a:off x="1719795" y="13088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3851</xdr:rowOff>
    </xdr:from>
    <xdr:to>
      <xdr:col>6</xdr:col>
      <xdr:colOff>38100</xdr:colOff>
      <xdr:row>76</xdr:row>
      <xdr:rowOff>105451</xdr:rowOff>
    </xdr:to>
    <xdr:sp macro="" textlink="">
      <xdr:nvSpPr>
        <xdr:cNvPr id="197" name="楕円 196"/>
        <xdr:cNvSpPr/>
      </xdr:nvSpPr>
      <xdr:spPr>
        <a:xfrm>
          <a:off x="1079500" y="1303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96578</xdr:rowOff>
    </xdr:from>
    <xdr:ext cx="599010" cy="259045"/>
    <xdr:sp macro="" textlink="">
      <xdr:nvSpPr>
        <xdr:cNvPr id="198" name="テキスト ボックス 197"/>
        <xdr:cNvSpPr txBox="1"/>
      </xdr:nvSpPr>
      <xdr:spPr>
        <a:xfrm>
          <a:off x="830795" y="13126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27198</xdr:rowOff>
    </xdr:from>
    <xdr:to>
      <xdr:col>24</xdr:col>
      <xdr:colOff>63500</xdr:colOff>
      <xdr:row>96</xdr:row>
      <xdr:rowOff>83697</xdr:rowOff>
    </xdr:to>
    <xdr:cxnSp macro="">
      <xdr:nvCxnSpPr>
        <xdr:cNvPr id="227" name="直線コネクタ 226"/>
        <xdr:cNvCxnSpPr/>
      </xdr:nvCxnSpPr>
      <xdr:spPr>
        <a:xfrm>
          <a:off x="3797300" y="16486398"/>
          <a:ext cx="838200" cy="5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62089</xdr:rowOff>
    </xdr:from>
    <xdr:ext cx="599010" cy="259045"/>
    <xdr:sp macro="" textlink="">
      <xdr:nvSpPr>
        <xdr:cNvPr id="228" name="衛生費平均値テキスト"/>
        <xdr:cNvSpPr txBox="1"/>
      </xdr:nvSpPr>
      <xdr:spPr>
        <a:xfrm>
          <a:off x="4686300" y="16521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27198</xdr:rowOff>
    </xdr:from>
    <xdr:to>
      <xdr:col>19</xdr:col>
      <xdr:colOff>177800</xdr:colOff>
      <xdr:row>96</xdr:row>
      <xdr:rowOff>161920</xdr:rowOff>
    </xdr:to>
    <xdr:cxnSp macro="">
      <xdr:nvCxnSpPr>
        <xdr:cNvPr id="230" name="直線コネクタ 229"/>
        <xdr:cNvCxnSpPr/>
      </xdr:nvCxnSpPr>
      <xdr:spPr>
        <a:xfrm flipV="1">
          <a:off x="2908300" y="16486398"/>
          <a:ext cx="889000" cy="13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11949</xdr:rowOff>
    </xdr:from>
    <xdr:ext cx="599010" cy="259045"/>
    <xdr:sp macro="" textlink="">
      <xdr:nvSpPr>
        <xdr:cNvPr id="232" name="テキスト ボックス 231"/>
        <xdr:cNvSpPr txBox="1"/>
      </xdr:nvSpPr>
      <xdr:spPr>
        <a:xfrm>
          <a:off x="3497795" y="1664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161920</xdr:rowOff>
    </xdr:from>
    <xdr:to>
      <xdr:col>15</xdr:col>
      <xdr:colOff>50800</xdr:colOff>
      <xdr:row>97</xdr:row>
      <xdr:rowOff>58989</xdr:rowOff>
    </xdr:to>
    <xdr:cxnSp macro="">
      <xdr:nvCxnSpPr>
        <xdr:cNvPr id="233" name="直線コネクタ 232"/>
        <xdr:cNvCxnSpPr/>
      </xdr:nvCxnSpPr>
      <xdr:spPr>
        <a:xfrm flipV="1">
          <a:off x="2019300" y="16621120"/>
          <a:ext cx="889000" cy="6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39087</xdr:rowOff>
    </xdr:from>
    <xdr:ext cx="599010" cy="259045"/>
    <xdr:sp macro="" textlink="">
      <xdr:nvSpPr>
        <xdr:cNvPr id="235" name="テキスト ボックス 234"/>
        <xdr:cNvSpPr txBox="1"/>
      </xdr:nvSpPr>
      <xdr:spPr>
        <a:xfrm>
          <a:off x="2608795"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47955</xdr:rowOff>
    </xdr:from>
    <xdr:to>
      <xdr:col>10</xdr:col>
      <xdr:colOff>114300</xdr:colOff>
      <xdr:row>97</xdr:row>
      <xdr:rowOff>58989</xdr:rowOff>
    </xdr:to>
    <xdr:cxnSp macro="">
      <xdr:nvCxnSpPr>
        <xdr:cNvPr id="236" name="直線コネクタ 235"/>
        <xdr:cNvCxnSpPr/>
      </xdr:nvCxnSpPr>
      <xdr:spPr>
        <a:xfrm>
          <a:off x="1130300" y="16678605"/>
          <a:ext cx="889000" cy="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49342</xdr:rowOff>
    </xdr:from>
    <xdr:ext cx="599010" cy="259045"/>
    <xdr:sp macro="" textlink="">
      <xdr:nvSpPr>
        <xdr:cNvPr id="238" name="テキスト ボックス 237"/>
        <xdr:cNvSpPr txBox="1"/>
      </xdr:nvSpPr>
      <xdr:spPr>
        <a:xfrm>
          <a:off x="1719795"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68198</xdr:rowOff>
    </xdr:from>
    <xdr:ext cx="599010" cy="259045"/>
    <xdr:sp macro="" textlink="">
      <xdr:nvSpPr>
        <xdr:cNvPr id="240" name="テキスト ボックス 239"/>
        <xdr:cNvSpPr txBox="1"/>
      </xdr:nvSpPr>
      <xdr:spPr>
        <a:xfrm>
          <a:off x="830795"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32897</xdr:rowOff>
    </xdr:from>
    <xdr:to>
      <xdr:col>24</xdr:col>
      <xdr:colOff>114300</xdr:colOff>
      <xdr:row>96</xdr:row>
      <xdr:rowOff>134497</xdr:rowOff>
    </xdr:to>
    <xdr:sp macro="" textlink="">
      <xdr:nvSpPr>
        <xdr:cNvPr id="246" name="楕円 245"/>
        <xdr:cNvSpPr/>
      </xdr:nvSpPr>
      <xdr:spPr>
        <a:xfrm>
          <a:off x="4584700" y="1649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55774</xdr:rowOff>
    </xdr:from>
    <xdr:ext cx="599010" cy="259045"/>
    <xdr:sp macro="" textlink="">
      <xdr:nvSpPr>
        <xdr:cNvPr id="247" name="衛生費該当値テキスト"/>
        <xdr:cNvSpPr txBox="1"/>
      </xdr:nvSpPr>
      <xdr:spPr>
        <a:xfrm>
          <a:off x="4686300" y="1634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147848</xdr:rowOff>
    </xdr:from>
    <xdr:to>
      <xdr:col>20</xdr:col>
      <xdr:colOff>38100</xdr:colOff>
      <xdr:row>96</xdr:row>
      <xdr:rowOff>77998</xdr:rowOff>
    </xdr:to>
    <xdr:sp macro="" textlink="">
      <xdr:nvSpPr>
        <xdr:cNvPr id="248" name="楕円 247"/>
        <xdr:cNvSpPr/>
      </xdr:nvSpPr>
      <xdr:spPr>
        <a:xfrm>
          <a:off x="3746500" y="1643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94525</xdr:rowOff>
    </xdr:from>
    <xdr:ext cx="599010" cy="259045"/>
    <xdr:sp macro="" textlink="">
      <xdr:nvSpPr>
        <xdr:cNvPr id="249" name="テキスト ボックス 248"/>
        <xdr:cNvSpPr txBox="1"/>
      </xdr:nvSpPr>
      <xdr:spPr>
        <a:xfrm>
          <a:off x="3497795" y="16210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111120</xdr:rowOff>
    </xdr:from>
    <xdr:to>
      <xdr:col>15</xdr:col>
      <xdr:colOff>101600</xdr:colOff>
      <xdr:row>97</xdr:row>
      <xdr:rowOff>41270</xdr:rowOff>
    </xdr:to>
    <xdr:sp macro="" textlink="">
      <xdr:nvSpPr>
        <xdr:cNvPr id="250" name="楕円 249"/>
        <xdr:cNvSpPr/>
      </xdr:nvSpPr>
      <xdr:spPr>
        <a:xfrm>
          <a:off x="2857500" y="165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57797</xdr:rowOff>
    </xdr:from>
    <xdr:ext cx="599010" cy="259045"/>
    <xdr:sp macro="" textlink="">
      <xdr:nvSpPr>
        <xdr:cNvPr id="251" name="テキスト ボックス 250"/>
        <xdr:cNvSpPr txBox="1"/>
      </xdr:nvSpPr>
      <xdr:spPr>
        <a:xfrm>
          <a:off x="2608795" y="16345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8189</xdr:rowOff>
    </xdr:from>
    <xdr:to>
      <xdr:col>10</xdr:col>
      <xdr:colOff>165100</xdr:colOff>
      <xdr:row>97</xdr:row>
      <xdr:rowOff>109789</xdr:rowOff>
    </xdr:to>
    <xdr:sp macro="" textlink="">
      <xdr:nvSpPr>
        <xdr:cNvPr id="252" name="楕円 251"/>
        <xdr:cNvSpPr/>
      </xdr:nvSpPr>
      <xdr:spPr>
        <a:xfrm>
          <a:off x="1968500" y="1663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100916</xdr:rowOff>
    </xdr:from>
    <xdr:ext cx="534377" cy="259045"/>
    <xdr:sp macro="" textlink="">
      <xdr:nvSpPr>
        <xdr:cNvPr id="253" name="テキスト ボックス 252"/>
        <xdr:cNvSpPr txBox="1"/>
      </xdr:nvSpPr>
      <xdr:spPr>
        <a:xfrm>
          <a:off x="1752111" y="1673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168605</xdr:rowOff>
    </xdr:from>
    <xdr:to>
      <xdr:col>6</xdr:col>
      <xdr:colOff>38100</xdr:colOff>
      <xdr:row>97</xdr:row>
      <xdr:rowOff>98755</xdr:rowOff>
    </xdr:to>
    <xdr:sp macro="" textlink="">
      <xdr:nvSpPr>
        <xdr:cNvPr id="254" name="楕円 253"/>
        <xdr:cNvSpPr/>
      </xdr:nvSpPr>
      <xdr:spPr>
        <a:xfrm>
          <a:off x="1079500" y="166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89882</xdr:rowOff>
    </xdr:from>
    <xdr:ext cx="534377" cy="259045"/>
    <xdr:sp macro="" textlink="">
      <xdr:nvSpPr>
        <xdr:cNvPr id="255" name="テキスト ボックス 254"/>
        <xdr:cNvSpPr txBox="1"/>
      </xdr:nvSpPr>
      <xdr:spPr>
        <a:xfrm>
          <a:off x="863111" y="1672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23305</xdr:rowOff>
    </xdr:from>
    <xdr:to>
      <xdr:col>55</xdr:col>
      <xdr:colOff>0</xdr:colOff>
      <xdr:row>39</xdr:row>
      <xdr:rowOff>44336</xdr:rowOff>
    </xdr:to>
    <xdr:cxnSp macro="">
      <xdr:nvCxnSpPr>
        <xdr:cNvPr id="284" name="直線コネクタ 283"/>
        <xdr:cNvCxnSpPr/>
      </xdr:nvCxnSpPr>
      <xdr:spPr>
        <a:xfrm>
          <a:off x="9639300" y="6709855"/>
          <a:ext cx="8382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23305</xdr:rowOff>
    </xdr:from>
    <xdr:to>
      <xdr:col>50</xdr:col>
      <xdr:colOff>114300</xdr:colOff>
      <xdr:row>39</xdr:row>
      <xdr:rowOff>29591</xdr:rowOff>
    </xdr:to>
    <xdr:cxnSp macro="">
      <xdr:nvCxnSpPr>
        <xdr:cNvPr id="287" name="直線コネクタ 286"/>
        <xdr:cNvCxnSpPr/>
      </xdr:nvCxnSpPr>
      <xdr:spPr>
        <a:xfrm flipV="1">
          <a:off x="8750300" y="6709855"/>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1588</xdr:rowOff>
    </xdr:from>
    <xdr:to>
      <xdr:col>45</xdr:col>
      <xdr:colOff>177800</xdr:colOff>
      <xdr:row>39</xdr:row>
      <xdr:rowOff>29591</xdr:rowOff>
    </xdr:to>
    <xdr:cxnSp macro="">
      <xdr:nvCxnSpPr>
        <xdr:cNvPr id="290" name="直線コネクタ 289"/>
        <xdr:cNvCxnSpPr/>
      </xdr:nvCxnSpPr>
      <xdr:spPr>
        <a:xfrm>
          <a:off x="7861300" y="6688138"/>
          <a:ext cx="88900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74210</xdr:rowOff>
    </xdr:from>
    <xdr:ext cx="378565" cy="259045"/>
    <xdr:sp macro="" textlink="">
      <xdr:nvSpPr>
        <xdr:cNvPr id="292" name="テキスト ボックス 291"/>
        <xdr:cNvSpPr txBox="1"/>
      </xdr:nvSpPr>
      <xdr:spPr>
        <a:xfrm>
          <a:off x="8561017" y="64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1588</xdr:rowOff>
    </xdr:from>
    <xdr:to>
      <xdr:col>41</xdr:col>
      <xdr:colOff>50800</xdr:colOff>
      <xdr:row>39</xdr:row>
      <xdr:rowOff>44336</xdr:rowOff>
    </xdr:to>
    <xdr:cxnSp macro="">
      <xdr:nvCxnSpPr>
        <xdr:cNvPr id="293" name="直線コネクタ 292"/>
        <xdr:cNvCxnSpPr/>
      </xdr:nvCxnSpPr>
      <xdr:spPr>
        <a:xfrm flipV="1">
          <a:off x="6972300" y="6688138"/>
          <a:ext cx="889000" cy="4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4983</xdr:rowOff>
    </xdr:from>
    <xdr:ext cx="469744" cy="259045"/>
    <xdr:sp macro="" textlink="">
      <xdr:nvSpPr>
        <xdr:cNvPr id="295" name="テキスト ボックス 294"/>
        <xdr:cNvSpPr txBox="1"/>
      </xdr:nvSpPr>
      <xdr:spPr>
        <a:xfrm>
          <a:off x="7626428" y="634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118025</xdr:rowOff>
    </xdr:from>
    <xdr:ext cx="469744" cy="259045"/>
    <xdr:sp macro="" textlink="">
      <xdr:nvSpPr>
        <xdr:cNvPr id="297" name="テキスト ボックス 296"/>
        <xdr:cNvSpPr txBox="1"/>
      </xdr:nvSpPr>
      <xdr:spPr>
        <a:xfrm>
          <a:off x="6737428" y="629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164986</xdr:rowOff>
    </xdr:from>
    <xdr:to>
      <xdr:col>55</xdr:col>
      <xdr:colOff>50800</xdr:colOff>
      <xdr:row>39</xdr:row>
      <xdr:rowOff>95136</xdr:rowOff>
    </xdr:to>
    <xdr:sp macro="" textlink="">
      <xdr:nvSpPr>
        <xdr:cNvPr id="303" name="楕円 302"/>
        <xdr:cNvSpPr/>
      </xdr:nvSpPr>
      <xdr:spPr>
        <a:xfrm>
          <a:off x="10426700" y="66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249299" cy="259045"/>
    <xdr:sp macro="" textlink="">
      <xdr:nvSpPr>
        <xdr:cNvPr id="304" name="労働費該当値テキスト"/>
        <xdr:cNvSpPr txBox="1"/>
      </xdr:nvSpPr>
      <xdr:spPr>
        <a:xfrm>
          <a:off x="10528300" y="6638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143955</xdr:rowOff>
    </xdr:from>
    <xdr:to>
      <xdr:col>50</xdr:col>
      <xdr:colOff>165100</xdr:colOff>
      <xdr:row>39</xdr:row>
      <xdr:rowOff>74105</xdr:rowOff>
    </xdr:to>
    <xdr:sp macro="" textlink="">
      <xdr:nvSpPr>
        <xdr:cNvPr id="305" name="楕円 304"/>
        <xdr:cNvSpPr/>
      </xdr:nvSpPr>
      <xdr:spPr>
        <a:xfrm>
          <a:off x="9588500" y="665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65232</xdr:rowOff>
    </xdr:from>
    <xdr:ext cx="378565" cy="259045"/>
    <xdr:sp macro="" textlink="">
      <xdr:nvSpPr>
        <xdr:cNvPr id="306" name="テキスト ボックス 305"/>
        <xdr:cNvSpPr txBox="1"/>
      </xdr:nvSpPr>
      <xdr:spPr>
        <a:xfrm>
          <a:off x="9450017" y="6751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150241</xdr:rowOff>
    </xdr:from>
    <xdr:to>
      <xdr:col>46</xdr:col>
      <xdr:colOff>38100</xdr:colOff>
      <xdr:row>39</xdr:row>
      <xdr:rowOff>80391</xdr:rowOff>
    </xdr:to>
    <xdr:sp macro="" textlink="">
      <xdr:nvSpPr>
        <xdr:cNvPr id="307" name="楕円 306"/>
        <xdr:cNvSpPr/>
      </xdr:nvSpPr>
      <xdr:spPr>
        <a:xfrm>
          <a:off x="8699500" y="666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71518</xdr:rowOff>
    </xdr:from>
    <xdr:ext cx="378565" cy="259045"/>
    <xdr:sp macro="" textlink="">
      <xdr:nvSpPr>
        <xdr:cNvPr id="308" name="テキスト ボックス 307"/>
        <xdr:cNvSpPr txBox="1"/>
      </xdr:nvSpPr>
      <xdr:spPr>
        <a:xfrm>
          <a:off x="8561017" y="6758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122238</xdr:rowOff>
    </xdr:from>
    <xdr:to>
      <xdr:col>41</xdr:col>
      <xdr:colOff>101600</xdr:colOff>
      <xdr:row>39</xdr:row>
      <xdr:rowOff>52388</xdr:rowOff>
    </xdr:to>
    <xdr:sp macro="" textlink="">
      <xdr:nvSpPr>
        <xdr:cNvPr id="309" name="楕円 308"/>
        <xdr:cNvSpPr/>
      </xdr:nvSpPr>
      <xdr:spPr>
        <a:xfrm>
          <a:off x="7810500" y="66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43515</xdr:rowOff>
    </xdr:from>
    <xdr:ext cx="469744" cy="259045"/>
    <xdr:sp macro="" textlink="">
      <xdr:nvSpPr>
        <xdr:cNvPr id="310" name="テキスト ボックス 309"/>
        <xdr:cNvSpPr txBox="1"/>
      </xdr:nvSpPr>
      <xdr:spPr>
        <a:xfrm>
          <a:off x="7626428" y="6730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164986</xdr:rowOff>
    </xdr:from>
    <xdr:to>
      <xdr:col>36</xdr:col>
      <xdr:colOff>165100</xdr:colOff>
      <xdr:row>39</xdr:row>
      <xdr:rowOff>95136</xdr:rowOff>
    </xdr:to>
    <xdr:sp macro="" textlink="">
      <xdr:nvSpPr>
        <xdr:cNvPr id="311" name="楕円 310"/>
        <xdr:cNvSpPr/>
      </xdr:nvSpPr>
      <xdr:spPr>
        <a:xfrm>
          <a:off x="6921500" y="66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86263</xdr:rowOff>
    </xdr:from>
    <xdr:ext cx="249299" cy="259045"/>
    <xdr:sp macro="" textlink="">
      <xdr:nvSpPr>
        <xdr:cNvPr id="312" name="テキスト ボックス 311"/>
        <xdr:cNvSpPr txBox="1"/>
      </xdr:nvSpPr>
      <xdr:spPr>
        <a:xfrm>
          <a:off x="6847650" y="67728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69865</xdr:rowOff>
    </xdr:from>
    <xdr:to>
      <xdr:col>55</xdr:col>
      <xdr:colOff>0</xdr:colOff>
      <xdr:row>58</xdr:row>
      <xdr:rowOff>71815</xdr:rowOff>
    </xdr:to>
    <xdr:cxnSp macro="">
      <xdr:nvCxnSpPr>
        <xdr:cNvPr id="339" name="直線コネクタ 338"/>
        <xdr:cNvCxnSpPr/>
      </xdr:nvCxnSpPr>
      <xdr:spPr>
        <a:xfrm flipV="1">
          <a:off x="9639300" y="10013965"/>
          <a:ext cx="838200" cy="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33382</xdr:rowOff>
    </xdr:from>
    <xdr:ext cx="599010" cy="259045"/>
    <xdr:sp macro="" textlink="">
      <xdr:nvSpPr>
        <xdr:cNvPr id="340" name="農林水産業費平均値テキスト"/>
        <xdr:cNvSpPr txBox="1"/>
      </xdr:nvSpPr>
      <xdr:spPr>
        <a:xfrm>
          <a:off x="10528300" y="9806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71815</xdr:rowOff>
    </xdr:from>
    <xdr:to>
      <xdr:col>50</xdr:col>
      <xdr:colOff>114300</xdr:colOff>
      <xdr:row>58</xdr:row>
      <xdr:rowOff>74379</xdr:rowOff>
    </xdr:to>
    <xdr:cxnSp macro="">
      <xdr:nvCxnSpPr>
        <xdr:cNvPr id="342" name="直線コネクタ 341"/>
        <xdr:cNvCxnSpPr/>
      </xdr:nvCxnSpPr>
      <xdr:spPr>
        <a:xfrm flipV="1">
          <a:off x="8750300" y="10015915"/>
          <a:ext cx="889000" cy="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129136</xdr:rowOff>
    </xdr:from>
    <xdr:ext cx="599010" cy="259045"/>
    <xdr:sp macro="" textlink="">
      <xdr:nvSpPr>
        <xdr:cNvPr id="344" name="テキスト ボックス 343"/>
        <xdr:cNvSpPr txBox="1"/>
      </xdr:nvSpPr>
      <xdr:spPr>
        <a:xfrm>
          <a:off x="9339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73021</xdr:rowOff>
    </xdr:from>
    <xdr:to>
      <xdr:col>45</xdr:col>
      <xdr:colOff>177800</xdr:colOff>
      <xdr:row>58</xdr:row>
      <xdr:rowOff>74379</xdr:rowOff>
    </xdr:to>
    <xdr:cxnSp macro="">
      <xdr:nvCxnSpPr>
        <xdr:cNvPr id="345" name="直線コネクタ 344"/>
        <xdr:cNvCxnSpPr/>
      </xdr:nvCxnSpPr>
      <xdr:spPr>
        <a:xfrm>
          <a:off x="7861300" y="10017121"/>
          <a:ext cx="889000" cy="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135600</xdr:rowOff>
    </xdr:from>
    <xdr:ext cx="599010" cy="259045"/>
    <xdr:sp macro="" textlink="">
      <xdr:nvSpPr>
        <xdr:cNvPr id="347" name="テキスト ボックス 346"/>
        <xdr:cNvSpPr txBox="1"/>
      </xdr:nvSpPr>
      <xdr:spPr>
        <a:xfrm>
          <a:off x="8450795" y="973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73021</xdr:rowOff>
    </xdr:from>
    <xdr:to>
      <xdr:col>41</xdr:col>
      <xdr:colOff>50800</xdr:colOff>
      <xdr:row>58</xdr:row>
      <xdr:rowOff>90143</xdr:rowOff>
    </xdr:to>
    <xdr:cxnSp macro="">
      <xdr:nvCxnSpPr>
        <xdr:cNvPr id="348" name="直線コネクタ 347"/>
        <xdr:cNvCxnSpPr/>
      </xdr:nvCxnSpPr>
      <xdr:spPr>
        <a:xfrm flipV="1">
          <a:off x="6972300" y="10017121"/>
          <a:ext cx="889000" cy="1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128957</xdr:rowOff>
    </xdr:from>
    <xdr:ext cx="599010" cy="259045"/>
    <xdr:sp macro="" textlink="">
      <xdr:nvSpPr>
        <xdr:cNvPr id="350" name="テキスト ボックス 349"/>
        <xdr:cNvSpPr txBox="1"/>
      </xdr:nvSpPr>
      <xdr:spPr>
        <a:xfrm>
          <a:off x="7561795" y="97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126613</xdr:rowOff>
    </xdr:from>
    <xdr:ext cx="599010" cy="259045"/>
    <xdr:sp macro="" textlink="">
      <xdr:nvSpPr>
        <xdr:cNvPr id="352" name="テキスト ボックス 351"/>
        <xdr:cNvSpPr txBox="1"/>
      </xdr:nvSpPr>
      <xdr:spPr>
        <a:xfrm>
          <a:off x="6672795" y="972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19065</xdr:rowOff>
    </xdr:from>
    <xdr:to>
      <xdr:col>55</xdr:col>
      <xdr:colOff>50800</xdr:colOff>
      <xdr:row>58</xdr:row>
      <xdr:rowOff>120665</xdr:rowOff>
    </xdr:to>
    <xdr:sp macro="" textlink="">
      <xdr:nvSpPr>
        <xdr:cNvPr id="358" name="楕円 357"/>
        <xdr:cNvSpPr/>
      </xdr:nvSpPr>
      <xdr:spPr>
        <a:xfrm>
          <a:off x="10426700" y="996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160382</xdr:rowOff>
    </xdr:from>
    <xdr:ext cx="599010" cy="259045"/>
    <xdr:sp macro="" textlink="">
      <xdr:nvSpPr>
        <xdr:cNvPr id="359" name="農林水産業費該当値テキスト"/>
        <xdr:cNvSpPr txBox="1"/>
      </xdr:nvSpPr>
      <xdr:spPr>
        <a:xfrm>
          <a:off x="10528300" y="9933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21015</xdr:rowOff>
    </xdr:from>
    <xdr:to>
      <xdr:col>50</xdr:col>
      <xdr:colOff>165100</xdr:colOff>
      <xdr:row>58</xdr:row>
      <xdr:rowOff>122615</xdr:rowOff>
    </xdr:to>
    <xdr:sp macro="" textlink="">
      <xdr:nvSpPr>
        <xdr:cNvPr id="360" name="楕円 359"/>
        <xdr:cNvSpPr/>
      </xdr:nvSpPr>
      <xdr:spPr>
        <a:xfrm>
          <a:off x="9588500" y="996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113742</xdr:rowOff>
    </xdr:from>
    <xdr:ext cx="599010" cy="259045"/>
    <xdr:sp macro="" textlink="">
      <xdr:nvSpPr>
        <xdr:cNvPr id="361" name="テキスト ボックス 360"/>
        <xdr:cNvSpPr txBox="1"/>
      </xdr:nvSpPr>
      <xdr:spPr>
        <a:xfrm>
          <a:off x="9339795" y="1005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23579</xdr:rowOff>
    </xdr:from>
    <xdr:to>
      <xdr:col>46</xdr:col>
      <xdr:colOff>38100</xdr:colOff>
      <xdr:row>58</xdr:row>
      <xdr:rowOff>125179</xdr:rowOff>
    </xdr:to>
    <xdr:sp macro="" textlink="">
      <xdr:nvSpPr>
        <xdr:cNvPr id="362" name="楕円 361"/>
        <xdr:cNvSpPr/>
      </xdr:nvSpPr>
      <xdr:spPr>
        <a:xfrm>
          <a:off x="8699500" y="996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116306</xdr:rowOff>
    </xdr:from>
    <xdr:ext cx="599010" cy="259045"/>
    <xdr:sp macro="" textlink="">
      <xdr:nvSpPr>
        <xdr:cNvPr id="363" name="テキスト ボックス 362"/>
        <xdr:cNvSpPr txBox="1"/>
      </xdr:nvSpPr>
      <xdr:spPr>
        <a:xfrm>
          <a:off x="8450795" y="1006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22221</xdr:rowOff>
    </xdr:from>
    <xdr:to>
      <xdr:col>41</xdr:col>
      <xdr:colOff>101600</xdr:colOff>
      <xdr:row>58</xdr:row>
      <xdr:rowOff>123821</xdr:rowOff>
    </xdr:to>
    <xdr:sp macro="" textlink="">
      <xdr:nvSpPr>
        <xdr:cNvPr id="364" name="楕円 363"/>
        <xdr:cNvSpPr/>
      </xdr:nvSpPr>
      <xdr:spPr>
        <a:xfrm>
          <a:off x="7810500" y="996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114948</xdr:rowOff>
    </xdr:from>
    <xdr:ext cx="599010" cy="259045"/>
    <xdr:sp macro="" textlink="">
      <xdr:nvSpPr>
        <xdr:cNvPr id="365" name="テキスト ボックス 364"/>
        <xdr:cNvSpPr txBox="1"/>
      </xdr:nvSpPr>
      <xdr:spPr>
        <a:xfrm>
          <a:off x="7561795" y="10059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39343</xdr:rowOff>
    </xdr:from>
    <xdr:to>
      <xdr:col>36</xdr:col>
      <xdr:colOff>165100</xdr:colOff>
      <xdr:row>58</xdr:row>
      <xdr:rowOff>140943</xdr:rowOff>
    </xdr:to>
    <xdr:sp macro="" textlink="">
      <xdr:nvSpPr>
        <xdr:cNvPr id="366" name="楕円 365"/>
        <xdr:cNvSpPr/>
      </xdr:nvSpPr>
      <xdr:spPr>
        <a:xfrm>
          <a:off x="6921500" y="998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132070</xdr:rowOff>
    </xdr:from>
    <xdr:ext cx="599010" cy="259045"/>
    <xdr:sp macro="" textlink="">
      <xdr:nvSpPr>
        <xdr:cNvPr id="367" name="テキスト ボックス 366"/>
        <xdr:cNvSpPr txBox="1"/>
      </xdr:nvSpPr>
      <xdr:spPr>
        <a:xfrm>
          <a:off x="6672795" y="10076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157525</xdr:rowOff>
    </xdr:from>
    <xdr:to>
      <xdr:col>55</xdr:col>
      <xdr:colOff>0</xdr:colOff>
      <xdr:row>79</xdr:row>
      <xdr:rowOff>11823</xdr:rowOff>
    </xdr:to>
    <xdr:cxnSp macro="">
      <xdr:nvCxnSpPr>
        <xdr:cNvPr id="396" name="直線コネクタ 395"/>
        <xdr:cNvCxnSpPr/>
      </xdr:nvCxnSpPr>
      <xdr:spPr>
        <a:xfrm>
          <a:off x="9639300" y="13530625"/>
          <a:ext cx="838200" cy="2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98714</xdr:rowOff>
    </xdr:from>
    <xdr:ext cx="534377" cy="259045"/>
    <xdr:sp macro="" textlink="">
      <xdr:nvSpPr>
        <xdr:cNvPr id="397" name="商工費平均値テキスト"/>
        <xdr:cNvSpPr txBox="1"/>
      </xdr:nvSpPr>
      <xdr:spPr>
        <a:xfrm>
          <a:off x="10528300" y="13300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145569</xdr:rowOff>
    </xdr:from>
    <xdr:to>
      <xdr:col>50</xdr:col>
      <xdr:colOff>114300</xdr:colOff>
      <xdr:row>78</xdr:row>
      <xdr:rowOff>157525</xdr:rowOff>
    </xdr:to>
    <xdr:cxnSp macro="">
      <xdr:nvCxnSpPr>
        <xdr:cNvPr id="399" name="直線コネクタ 398"/>
        <xdr:cNvCxnSpPr/>
      </xdr:nvCxnSpPr>
      <xdr:spPr>
        <a:xfrm>
          <a:off x="8750300" y="13518669"/>
          <a:ext cx="889000" cy="1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24897</xdr:rowOff>
    </xdr:from>
    <xdr:ext cx="534377" cy="259045"/>
    <xdr:sp macro="" textlink="">
      <xdr:nvSpPr>
        <xdr:cNvPr id="401" name="テキスト ボックス 400"/>
        <xdr:cNvSpPr txBox="1"/>
      </xdr:nvSpPr>
      <xdr:spPr>
        <a:xfrm>
          <a:off x="9372111" y="13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97084</xdr:rowOff>
    </xdr:from>
    <xdr:to>
      <xdr:col>45</xdr:col>
      <xdr:colOff>177800</xdr:colOff>
      <xdr:row>78</xdr:row>
      <xdr:rowOff>145569</xdr:rowOff>
    </xdr:to>
    <xdr:cxnSp macro="">
      <xdr:nvCxnSpPr>
        <xdr:cNvPr id="402" name="直線コネクタ 401"/>
        <xdr:cNvCxnSpPr/>
      </xdr:nvCxnSpPr>
      <xdr:spPr>
        <a:xfrm>
          <a:off x="7861300" y="13470184"/>
          <a:ext cx="889000" cy="4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19981</xdr:rowOff>
    </xdr:from>
    <xdr:ext cx="534377" cy="259045"/>
    <xdr:sp macro="" textlink="">
      <xdr:nvSpPr>
        <xdr:cNvPr id="404" name="テキスト ボックス 403"/>
        <xdr:cNvSpPr txBox="1"/>
      </xdr:nvSpPr>
      <xdr:spPr>
        <a:xfrm>
          <a:off x="8483111" y="132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97084</xdr:rowOff>
    </xdr:from>
    <xdr:to>
      <xdr:col>41</xdr:col>
      <xdr:colOff>50800</xdr:colOff>
      <xdr:row>79</xdr:row>
      <xdr:rowOff>18138</xdr:rowOff>
    </xdr:to>
    <xdr:cxnSp macro="">
      <xdr:nvCxnSpPr>
        <xdr:cNvPr id="405" name="直線コネクタ 404"/>
        <xdr:cNvCxnSpPr/>
      </xdr:nvCxnSpPr>
      <xdr:spPr>
        <a:xfrm flipV="1">
          <a:off x="6972300" y="13470184"/>
          <a:ext cx="889000" cy="9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166935</xdr:rowOff>
    </xdr:from>
    <xdr:ext cx="534377" cy="259045"/>
    <xdr:sp macro="" textlink="">
      <xdr:nvSpPr>
        <xdr:cNvPr id="407" name="テキスト ボックス 406"/>
        <xdr:cNvSpPr txBox="1"/>
      </xdr:nvSpPr>
      <xdr:spPr>
        <a:xfrm>
          <a:off x="7594111" y="1354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21672</xdr:rowOff>
    </xdr:from>
    <xdr:ext cx="534377" cy="259045"/>
    <xdr:sp macro="" textlink="">
      <xdr:nvSpPr>
        <xdr:cNvPr id="409" name="テキスト ボックス 408"/>
        <xdr:cNvSpPr txBox="1"/>
      </xdr:nvSpPr>
      <xdr:spPr>
        <a:xfrm>
          <a:off x="6705111" y="13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132473</xdr:rowOff>
    </xdr:from>
    <xdr:to>
      <xdr:col>55</xdr:col>
      <xdr:colOff>50800</xdr:colOff>
      <xdr:row>79</xdr:row>
      <xdr:rowOff>62623</xdr:rowOff>
    </xdr:to>
    <xdr:sp macro="" textlink="">
      <xdr:nvSpPr>
        <xdr:cNvPr id="415" name="楕円 414"/>
        <xdr:cNvSpPr/>
      </xdr:nvSpPr>
      <xdr:spPr>
        <a:xfrm>
          <a:off x="10426700" y="1350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54264</xdr:rowOff>
    </xdr:from>
    <xdr:ext cx="534377" cy="259045"/>
    <xdr:sp macro="" textlink="">
      <xdr:nvSpPr>
        <xdr:cNvPr id="416" name="商工費該当値テキスト"/>
        <xdr:cNvSpPr txBox="1"/>
      </xdr:nvSpPr>
      <xdr:spPr>
        <a:xfrm>
          <a:off x="10528300" y="1342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106725</xdr:rowOff>
    </xdr:from>
    <xdr:to>
      <xdr:col>50</xdr:col>
      <xdr:colOff>165100</xdr:colOff>
      <xdr:row>79</xdr:row>
      <xdr:rowOff>36875</xdr:rowOff>
    </xdr:to>
    <xdr:sp macro="" textlink="">
      <xdr:nvSpPr>
        <xdr:cNvPr id="417" name="楕円 416"/>
        <xdr:cNvSpPr/>
      </xdr:nvSpPr>
      <xdr:spPr>
        <a:xfrm>
          <a:off x="9588500" y="1347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28002</xdr:rowOff>
    </xdr:from>
    <xdr:ext cx="534377" cy="259045"/>
    <xdr:sp macro="" textlink="">
      <xdr:nvSpPr>
        <xdr:cNvPr id="418" name="テキスト ボックス 417"/>
        <xdr:cNvSpPr txBox="1"/>
      </xdr:nvSpPr>
      <xdr:spPr>
        <a:xfrm>
          <a:off x="9372111" y="1357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94769</xdr:rowOff>
    </xdr:from>
    <xdr:to>
      <xdr:col>46</xdr:col>
      <xdr:colOff>38100</xdr:colOff>
      <xdr:row>79</xdr:row>
      <xdr:rowOff>24919</xdr:rowOff>
    </xdr:to>
    <xdr:sp macro="" textlink="">
      <xdr:nvSpPr>
        <xdr:cNvPr id="419" name="楕円 418"/>
        <xdr:cNvSpPr/>
      </xdr:nvSpPr>
      <xdr:spPr>
        <a:xfrm>
          <a:off x="8699500" y="1346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16046</xdr:rowOff>
    </xdr:from>
    <xdr:ext cx="534377" cy="259045"/>
    <xdr:sp macro="" textlink="">
      <xdr:nvSpPr>
        <xdr:cNvPr id="420" name="テキスト ボックス 419"/>
        <xdr:cNvSpPr txBox="1"/>
      </xdr:nvSpPr>
      <xdr:spPr>
        <a:xfrm>
          <a:off x="8483111" y="1356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46284</xdr:rowOff>
    </xdr:from>
    <xdr:to>
      <xdr:col>41</xdr:col>
      <xdr:colOff>101600</xdr:colOff>
      <xdr:row>78</xdr:row>
      <xdr:rowOff>147884</xdr:rowOff>
    </xdr:to>
    <xdr:sp macro="" textlink="">
      <xdr:nvSpPr>
        <xdr:cNvPr id="421" name="楕円 420"/>
        <xdr:cNvSpPr/>
      </xdr:nvSpPr>
      <xdr:spPr>
        <a:xfrm>
          <a:off x="7810500" y="1341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164411</xdr:rowOff>
    </xdr:from>
    <xdr:ext cx="534377" cy="259045"/>
    <xdr:sp macro="" textlink="">
      <xdr:nvSpPr>
        <xdr:cNvPr id="422" name="テキスト ボックス 421"/>
        <xdr:cNvSpPr txBox="1"/>
      </xdr:nvSpPr>
      <xdr:spPr>
        <a:xfrm>
          <a:off x="7594111" y="1319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138788</xdr:rowOff>
    </xdr:from>
    <xdr:to>
      <xdr:col>36</xdr:col>
      <xdr:colOff>165100</xdr:colOff>
      <xdr:row>79</xdr:row>
      <xdr:rowOff>68938</xdr:rowOff>
    </xdr:to>
    <xdr:sp macro="" textlink="">
      <xdr:nvSpPr>
        <xdr:cNvPr id="423" name="楕円 422"/>
        <xdr:cNvSpPr/>
      </xdr:nvSpPr>
      <xdr:spPr>
        <a:xfrm>
          <a:off x="6921500" y="1351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60065</xdr:rowOff>
    </xdr:from>
    <xdr:ext cx="534377" cy="259045"/>
    <xdr:sp macro="" textlink="">
      <xdr:nvSpPr>
        <xdr:cNvPr id="424" name="テキスト ボックス 423"/>
        <xdr:cNvSpPr txBox="1"/>
      </xdr:nvSpPr>
      <xdr:spPr>
        <a:xfrm>
          <a:off x="6705111" y="1360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48084</xdr:rowOff>
    </xdr:from>
    <xdr:to>
      <xdr:col>55</xdr:col>
      <xdr:colOff>0</xdr:colOff>
      <xdr:row>98</xdr:row>
      <xdr:rowOff>53640</xdr:rowOff>
    </xdr:to>
    <xdr:cxnSp macro="">
      <xdr:nvCxnSpPr>
        <xdr:cNvPr id="451" name="直線コネクタ 450"/>
        <xdr:cNvCxnSpPr/>
      </xdr:nvCxnSpPr>
      <xdr:spPr>
        <a:xfrm flipV="1">
          <a:off x="9639300" y="16850184"/>
          <a:ext cx="838200" cy="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144693</xdr:rowOff>
    </xdr:from>
    <xdr:ext cx="599010" cy="259045"/>
    <xdr:sp macro="" textlink="">
      <xdr:nvSpPr>
        <xdr:cNvPr id="452" name="土木費平均値テキスト"/>
        <xdr:cNvSpPr txBox="1"/>
      </xdr:nvSpPr>
      <xdr:spPr>
        <a:xfrm>
          <a:off x="10528300" y="16603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53640</xdr:rowOff>
    </xdr:from>
    <xdr:to>
      <xdr:col>50</xdr:col>
      <xdr:colOff>114300</xdr:colOff>
      <xdr:row>98</xdr:row>
      <xdr:rowOff>75991</xdr:rowOff>
    </xdr:to>
    <xdr:cxnSp macro="">
      <xdr:nvCxnSpPr>
        <xdr:cNvPr id="454" name="直線コネクタ 453"/>
        <xdr:cNvCxnSpPr/>
      </xdr:nvCxnSpPr>
      <xdr:spPr>
        <a:xfrm flipV="1">
          <a:off x="8750300" y="16855740"/>
          <a:ext cx="889000" cy="2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70699</xdr:rowOff>
    </xdr:from>
    <xdr:ext cx="599010" cy="259045"/>
    <xdr:sp macro="" textlink="">
      <xdr:nvSpPr>
        <xdr:cNvPr id="456" name="テキスト ボックス 455"/>
        <xdr:cNvSpPr txBox="1"/>
      </xdr:nvSpPr>
      <xdr:spPr>
        <a:xfrm>
          <a:off x="9339795" y="1652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57291</xdr:rowOff>
    </xdr:from>
    <xdr:to>
      <xdr:col>45</xdr:col>
      <xdr:colOff>177800</xdr:colOff>
      <xdr:row>98</xdr:row>
      <xdr:rowOff>75991</xdr:rowOff>
    </xdr:to>
    <xdr:cxnSp macro="">
      <xdr:nvCxnSpPr>
        <xdr:cNvPr id="457" name="直線コネクタ 456"/>
        <xdr:cNvCxnSpPr/>
      </xdr:nvCxnSpPr>
      <xdr:spPr>
        <a:xfrm>
          <a:off x="7861300" y="16859391"/>
          <a:ext cx="889000" cy="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83960</xdr:rowOff>
    </xdr:from>
    <xdr:ext cx="599010" cy="259045"/>
    <xdr:sp macro="" textlink="">
      <xdr:nvSpPr>
        <xdr:cNvPr id="459" name="テキスト ボックス 458"/>
        <xdr:cNvSpPr txBox="1"/>
      </xdr:nvSpPr>
      <xdr:spPr>
        <a:xfrm>
          <a:off x="8450795" y="1654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42881</xdr:rowOff>
    </xdr:from>
    <xdr:to>
      <xdr:col>41</xdr:col>
      <xdr:colOff>50800</xdr:colOff>
      <xdr:row>98</xdr:row>
      <xdr:rowOff>57291</xdr:rowOff>
    </xdr:to>
    <xdr:cxnSp macro="">
      <xdr:nvCxnSpPr>
        <xdr:cNvPr id="460" name="直線コネクタ 459"/>
        <xdr:cNvCxnSpPr/>
      </xdr:nvCxnSpPr>
      <xdr:spPr>
        <a:xfrm>
          <a:off x="6972300" y="16844981"/>
          <a:ext cx="889000" cy="1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59594</xdr:rowOff>
    </xdr:from>
    <xdr:ext cx="599010" cy="259045"/>
    <xdr:sp macro="" textlink="">
      <xdr:nvSpPr>
        <xdr:cNvPr id="462" name="テキスト ボックス 461"/>
        <xdr:cNvSpPr txBox="1"/>
      </xdr:nvSpPr>
      <xdr:spPr>
        <a:xfrm>
          <a:off x="7561795" y="1651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79306</xdr:rowOff>
    </xdr:from>
    <xdr:ext cx="599010" cy="259045"/>
    <xdr:sp macro="" textlink="">
      <xdr:nvSpPr>
        <xdr:cNvPr id="464" name="テキスト ボックス 463"/>
        <xdr:cNvSpPr txBox="1"/>
      </xdr:nvSpPr>
      <xdr:spPr>
        <a:xfrm>
          <a:off x="6672795" y="1653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168734</xdr:rowOff>
    </xdr:from>
    <xdr:to>
      <xdr:col>55</xdr:col>
      <xdr:colOff>50800</xdr:colOff>
      <xdr:row>98</xdr:row>
      <xdr:rowOff>98884</xdr:rowOff>
    </xdr:to>
    <xdr:sp macro="" textlink="">
      <xdr:nvSpPr>
        <xdr:cNvPr id="470" name="楕円 469"/>
        <xdr:cNvSpPr/>
      </xdr:nvSpPr>
      <xdr:spPr>
        <a:xfrm>
          <a:off x="10426700" y="1679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100243</xdr:rowOff>
    </xdr:from>
    <xdr:ext cx="599010" cy="259045"/>
    <xdr:sp macro="" textlink="">
      <xdr:nvSpPr>
        <xdr:cNvPr id="471" name="土木費該当値テキスト"/>
        <xdr:cNvSpPr txBox="1"/>
      </xdr:nvSpPr>
      <xdr:spPr>
        <a:xfrm>
          <a:off x="10528300" y="1673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2840</xdr:rowOff>
    </xdr:from>
    <xdr:to>
      <xdr:col>50</xdr:col>
      <xdr:colOff>165100</xdr:colOff>
      <xdr:row>98</xdr:row>
      <xdr:rowOff>104440</xdr:rowOff>
    </xdr:to>
    <xdr:sp macro="" textlink="">
      <xdr:nvSpPr>
        <xdr:cNvPr id="472" name="楕円 471"/>
        <xdr:cNvSpPr/>
      </xdr:nvSpPr>
      <xdr:spPr>
        <a:xfrm>
          <a:off x="9588500" y="1680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95567</xdr:rowOff>
    </xdr:from>
    <xdr:ext cx="534377" cy="259045"/>
    <xdr:sp macro="" textlink="">
      <xdr:nvSpPr>
        <xdr:cNvPr id="473" name="テキスト ボックス 472"/>
        <xdr:cNvSpPr txBox="1"/>
      </xdr:nvSpPr>
      <xdr:spPr>
        <a:xfrm>
          <a:off x="9372111" y="1689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25191</xdr:rowOff>
    </xdr:from>
    <xdr:to>
      <xdr:col>46</xdr:col>
      <xdr:colOff>38100</xdr:colOff>
      <xdr:row>98</xdr:row>
      <xdr:rowOff>126791</xdr:rowOff>
    </xdr:to>
    <xdr:sp macro="" textlink="">
      <xdr:nvSpPr>
        <xdr:cNvPr id="474" name="楕円 473"/>
        <xdr:cNvSpPr/>
      </xdr:nvSpPr>
      <xdr:spPr>
        <a:xfrm>
          <a:off x="8699500" y="1682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117918</xdr:rowOff>
    </xdr:from>
    <xdr:ext cx="534377" cy="259045"/>
    <xdr:sp macro="" textlink="">
      <xdr:nvSpPr>
        <xdr:cNvPr id="475" name="テキスト ボックス 474"/>
        <xdr:cNvSpPr txBox="1"/>
      </xdr:nvSpPr>
      <xdr:spPr>
        <a:xfrm>
          <a:off x="8483111" y="1692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6491</xdr:rowOff>
    </xdr:from>
    <xdr:to>
      <xdr:col>41</xdr:col>
      <xdr:colOff>101600</xdr:colOff>
      <xdr:row>98</xdr:row>
      <xdr:rowOff>108091</xdr:rowOff>
    </xdr:to>
    <xdr:sp macro="" textlink="">
      <xdr:nvSpPr>
        <xdr:cNvPr id="476" name="楕円 475"/>
        <xdr:cNvSpPr/>
      </xdr:nvSpPr>
      <xdr:spPr>
        <a:xfrm>
          <a:off x="7810500" y="1680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99218</xdr:rowOff>
    </xdr:from>
    <xdr:ext cx="534377" cy="259045"/>
    <xdr:sp macro="" textlink="">
      <xdr:nvSpPr>
        <xdr:cNvPr id="477" name="テキスト ボックス 476"/>
        <xdr:cNvSpPr txBox="1"/>
      </xdr:nvSpPr>
      <xdr:spPr>
        <a:xfrm>
          <a:off x="7594111" y="1690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163531</xdr:rowOff>
    </xdr:from>
    <xdr:to>
      <xdr:col>36</xdr:col>
      <xdr:colOff>165100</xdr:colOff>
      <xdr:row>98</xdr:row>
      <xdr:rowOff>93681</xdr:rowOff>
    </xdr:to>
    <xdr:sp macro="" textlink="">
      <xdr:nvSpPr>
        <xdr:cNvPr id="478" name="楕円 477"/>
        <xdr:cNvSpPr/>
      </xdr:nvSpPr>
      <xdr:spPr>
        <a:xfrm>
          <a:off x="6921500" y="1679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84808</xdr:rowOff>
    </xdr:from>
    <xdr:ext cx="599010" cy="259045"/>
    <xdr:sp macro="" textlink="">
      <xdr:nvSpPr>
        <xdr:cNvPr id="479" name="テキスト ボックス 478"/>
        <xdr:cNvSpPr txBox="1"/>
      </xdr:nvSpPr>
      <xdr:spPr>
        <a:xfrm>
          <a:off x="6672795" y="16886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3058</xdr:rowOff>
    </xdr:from>
    <xdr:to>
      <xdr:col>85</xdr:col>
      <xdr:colOff>127000</xdr:colOff>
      <xdr:row>38</xdr:row>
      <xdr:rowOff>16492</xdr:rowOff>
    </xdr:to>
    <xdr:cxnSp macro="">
      <xdr:nvCxnSpPr>
        <xdr:cNvPr id="508" name="直線コネクタ 507"/>
        <xdr:cNvCxnSpPr/>
      </xdr:nvCxnSpPr>
      <xdr:spPr>
        <a:xfrm flipV="1">
          <a:off x="15481300" y="6518158"/>
          <a:ext cx="838200" cy="1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154243</xdr:rowOff>
    </xdr:from>
    <xdr:ext cx="534377" cy="259045"/>
    <xdr:sp macro="" textlink="">
      <xdr:nvSpPr>
        <xdr:cNvPr id="509" name="消防費平均値テキスト"/>
        <xdr:cNvSpPr txBox="1"/>
      </xdr:nvSpPr>
      <xdr:spPr>
        <a:xfrm>
          <a:off x="16370300" y="615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9032</xdr:rowOff>
    </xdr:from>
    <xdr:to>
      <xdr:col>81</xdr:col>
      <xdr:colOff>50800</xdr:colOff>
      <xdr:row>38</xdr:row>
      <xdr:rowOff>16492</xdr:rowOff>
    </xdr:to>
    <xdr:cxnSp macro="">
      <xdr:nvCxnSpPr>
        <xdr:cNvPr id="511" name="直線コネクタ 510"/>
        <xdr:cNvCxnSpPr/>
      </xdr:nvCxnSpPr>
      <xdr:spPr>
        <a:xfrm>
          <a:off x="14592300" y="6524132"/>
          <a:ext cx="889000" cy="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66887</xdr:rowOff>
    </xdr:from>
    <xdr:ext cx="534377" cy="259045"/>
    <xdr:sp macro="" textlink="">
      <xdr:nvSpPr>
        <xdr:cNvPr id="513" name="テキスト ボックス 512"/>
        <xdr:cNvSpPr txBox="1"/>
      </xdr:nvSpPr>
      <xdr:spPr>
        <a:xfrm>
          <a:off x="15214111" y="606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9032</xdr:rowOff>
    </xdr:from>
    <xdr:to>
      <xdr:col>76</xdr:col>
      <xdr:colOff>114300</xdr:colOff>
      <xdr:row>38</xdr:row>
      <xdr:rowOff>15738</xdr:rowOff>
    </xdr:to>
    <xdr:cxnSp macro="">
      <xdr:nvCxnSpPr>
        <xdr:cNvPr id="514" name="直線コネクタ 513"/>
        <xdr:cNvCxnSpPr/>
      </xdr:nvCxnSpPr>
      <xdr:spPr>
        <a:xfrm flipV="1">
          <a:off x="13703300" y="6524132"/>
          <a:ext cx="889000" cy="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63900</xdr:rowOff>
    </xdr:from>
    <xdr:ext cx="534377" cy="259045"/>
    <xdr:sp macro="" textlink="">
      <xdr:nvSpPr>
        <xdr:cNvPr id="516" name="テキスト ボックス 515"/>
        <xdr:cNvSpPr txBox="1"/>
      </xdr:nvSpPr>
      <xdr:spPr>
        <a:xfrm>
          <a:off x="14325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9741</xdr:rowOff>
    </xdr:from>
    <xdr:to>
      <xdr:col>71</xdr:col>
      <xdr:colOff>177800</xdr:colOff>
      <xdr:row>38</xdr:row>
      <xdr:rowOff>15738</xdr:rowOff>
    </xdr:to>
    <xdr:cxnSp macro="">
      <xdr:nvCxnSpPr>
        <xdr:cNvPr id="517" name="直線コネクタ 516"/>
        <xdr:cNvCxnSpPr/>
      </xdr:nvCxnSpPr>
      <xdr:spPr>
        <a:xfrm>
          <a:off x="12814300" y="6524841"/>
          <a:ext cx="889000" cy="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3375</xdr:rowOff>
    </xdr:from>
    <xdr:ext cx="534377" cy="259045"/>
    <xdr:sp macro="" textlink="">
      <xdr:nvSpPr>
        <xdr:cNvPr id="519" name="テキスト ボックス 518"/>
        <xdr:cNvSpPr txBox="1"/>
      </xdr:nvSpPr>
      <xdr:spPr>
        <a:xfrm>
          <a:off x="13436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88772</xdr:rowOff>
    </xdr:from>
    <xdr:ext cx="534377" cy="259045"/>
    <xdr:sp macro="" textlink="">
      <xdr:nvSpPr>
        <xdr:cNvPr id="521" name="テキスト ボックス 520"/>
        <xdr:cNvSpPr txBox="1"/>
      </xdr:nvSpPr>
      <xdr:spPr>
        <a:xfrm>
          <a:off x="12547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123708</xdr:rowOff>
    </xdr:from>
    <xdr:to>
      <xdr:col>85</xdr:col>
      <xdr:colOff>177800</xdr:colOff>
      <xdr:row>38</xdr:row>
      <xdr:rowOff>53859</xdr:rowOff>
    </xdr:to>
    <xdr:sp macro="" textlink="">
      <xdr:nvSpPr>
        <xdr:cNvPr id="527" name="楕円 526"/>
        <xdr:cNvSpPr/>
      </xdr:nvSpPr>
      <xdr:spPr>
        <a:xfrm>
          <a:off x="16268700" y="64673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102135</xdr:rowOff>
    </xdr:from>
    <xdr:ext cx="534377" cy="259045"/>
    <xdr:sp macro="" textlink="">
      <xdr:nvSpPr>
        <xdr:cNvPr id="528" name="消防費該当値テキスト"/>
        <xdr:cNvSpPr txBox="1"/>
      </xdr:nvSpPr>
      <xdr:spPr>
        <a:xfrm>
          <a:off x="16370300" y="644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137142</xdr:rowOff>
    </xdr:from>
    <xdr:to>
      <xdr:col>81</xdr:col>
      <xdr:colOff>101600</xdr:colOff>
      <xdr:row>38</xdr:row>
      <xdr:rowOff>67292</xdr:rowOff>
    </xdr:to>
    <xdr:sp macro="" textlink="">
      <xdr:nvSpPr>
        <xdr:cNvPr id="529" name="楕円 528"/>
        <xdr:cNvSpPr/>
      </xdr:nvSpPr>
      <xdr:spPr>
        <a:xfrm>
          <a:off x="15430500" y="648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58419</xdr:rowOff>
    </xdr:from>
    <xdr:ext cx="534377" cy="259045"/>
    <xdr:sp macro="" textlink="">
      <xdr:nvSpPr>
        <xdr:cNvPr id="530" name="テキスト ボックス 529"/>
        <xdr:cNvSpPr txBox="1"/>
      </xdr:nvSpPr>
      <xdr:spPr>
        <a:xfrm>
          <a:off x="15214111" y="657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129682</xdr:rowOff>
    </xdr:from>
    <xdr:to>
      <xdr:col>76</xdr:col>
      <xdr:colOff>165100</xdr:colOff>
      <xdr:row>38</xdr:row>
      <xdr:rowOff>59832</xdr:rowOff>
    </xdr:to>
    <xdr:sp macro="" textlink="">
      <xdr:nvSpPr>
        <xdr:cNvPr id="531" name="楕円 530"/>
        <xdr:cNvSpPr/>
      </xdr:nvSpPr>
      <xdr:spPr>
        <a:xfrm>
          <a:off x="14541500" y="647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50959</xdr:rowOff>
    </xdr:from>
    <xdr:ext cx="534377" cy="259045"/>
    <xdr:sp macro="" textlink="">
      <xdr:nvSpPr>
        <xdr:cNvPr id="532" name="テキスト ボックス 531"/>
        <xdr:cNvSpPr txBox="1"/>
      </xdr:nvSpPr>
      <xdr:spPr>
        <a:xfrm>
          <a:off x="14325111" y="656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136388</xdr:rowOff>
    </xdr:from>
    <xdr:to>
      <xdr:col>72</xdr:col>
      <xdr:colOff>38100</xdr:colOff>
      <xdr:row>38</xdr:row>
      <xdr:rowOff>66538</xdr:rowOff>
    </xdr:to>
    <xdr:sp macro="" textlink="">
      <xdr:nvSpPr>
        <xdr:cNvPr id="533" name="楕円 532"/>
        <xdr:cNvSpPr/>
      </xdr:nvSpPr>
      <xdr:spPr>
        <a:xfrm>
          <a:off x="13652500" y="648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57665</xdr:rowOff>
    </xdr:from>
    <xdr:ext cx="534377" cy="259045"/>
    <xdr:sp macro="" textlink="">
      <xdr:nvSpPr>
        <xdr:cNvPr id="534" name="テキスト ボックス 533"/>
        <xdr:cNvSpPr txBox="1"/>
      </xdr:nvSpPr>
      <xdr:spPr>
        <a:xfrm>
          <a:off x="13436111" y="657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130391</xdr:rowOff>
    </xdr:from>
    <xdr:to>
      <xdr:col>67</xdr:col>
      <xdr:colOff>101600</xdr:colOff>
      <xdr:row>38</xdr:row>
      <xdr:rowOff>60540</xdr:rowOff>
    </xdr:to>
    <xdr:sp macro="" textlink="">
      <xdr:nvSpPr>
        <xdr:cNvPr id="535" name="楕円 534"/>
        <xdr:cNvSpPr/>
      </xdr:nvSpPr>
      <xdr:spPr>
        <a:xfrm>
          <a:off x="12763500" y="64740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51668</xdr:rowOff>
    </xdr:from>
    <xdr:ext cx="534377" cy="259045"/>
    <xdr:sp macro="" textlink="">
      <xdr:nvSpPr>
        <xdr:cNvPr id="536" name="テキスト ボックス 535"/>
        <xdr:cNvSpPr txBox="1"/>
      </xdr:nvSpPr>
      <xdr:spPr>
        <a:xfrm>
          <a:off x="12547111" y="656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52294</xdr:rowOff>
    </xdr:from>
    <xdr:to>
      <xdr:col>85</xdr:col>
      <xdr:colOff>127000</xdr:colOff>
      <xdr:row>58</xdr:row>
      <xdr:rowOff>60772</xdr:rowOff>
    </xdr:to>
    <xdr:cxnSp macro="">
      <xdr:nvCxnSpPr>
        <xdr:cNvPr id="565" name="直線コネクタ 564"/>
        <xdr:cNvCxnSpPr/>
      </xdr:nvCxnSpPr>
      <xdr:spPr>
        <a:xfrm>
          <a:off x="15481300" y="9996394"/>
          <a:ext cx="838200" cy="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111819</xdr:rowOff>
    </xdr:from>
    <xdr:ext cx="599010" cy="259045"/>
    <xdr:sp macro="" textlink="">
      <xdr:nvSpPr>
        <xdr:cNvPr id="566" name="教育費平均値テキスト"/>
        <xdr:cNvSpPr txBox="1"/>
      </xdr:nvSpPr>
      <xdr:spPr>
        <a:xfrm>
          <a:off x="16370300" y="9713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42128</xdr:rowOff>
    </xdr:from>
    <xdr:to>
      <xdr:col>81</xdr:col>
      <xdr:colOff>50800</xdr:colOff>
      <xdr:row>58</xdr:row>
      <xdr:rowOff>52294</xdr:rowOff>
    </xdr:to>
    <xdr:cxnSp macro="">
      <xdr:nvCxnSpPr>
        <xdr:cNvPr id="568" name="直線コネクタ 567"/>
        <xdr:cNvCxnSpPr/>
      </xdr:nvCxnSpPr>
      <xdr:spPr>
        <a:xfrm>
          <a:off x="14592300" y="9986228"/>
          <a:ext cx="889000" cy="1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45567</xdr:rowOff>
    </xdr:from>
    <xdr:ext cx="599010" cy="259045"/>
    <xdr:sp macro="" textlink="">
      <xdr:nvSpPr>
        <xdr:cNvPr id="570" name="テキスト ボックス 569"/>
        <xdr:cNvSpPr txBox="1"/>
      </xdr:nvSpPr>
      <xdr:spPr>
        <a:xfrm>
          <a:off x="15181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52969</xdr:rowOff>
    </xdr:from>
    <xdr:to>
      <xdr:col>76</xdr:col>
      <xdr:colOff>114300</xdr:colOff>
      <xdr:row>58</xdr:row>
      <xdr:rowOff>42128</xdr:rowOff>
    </xdr:to>
    <xdr:cxnSp macro="">
      <xdr:nvCxnSpPr>
        <xdr:cNvPr id="571" name="直線コネクタ 570"/>
        <xdr:cNvCxnSpPr/>
      </xdr:nvCxnSpPr>
      <xdr:spPr>
        <a:xfrm>
          <a:off x="13703300" y="9825619"/>
          <a:ext cx="889000" cy="160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31249</xdr:rowOff>
    </xdr:from>
    <xdr:ext cx="599010" cy="259045"/>
    <xdr:sp macro="" textlink="">
      <xdr:nvSpPr>
        <xdr:cNvPr id="573" name="テキスト ボックス 572"/>
        <xdr:cNvSpPr txBox="1"/>
      </xdr:nvSpPr>
      <xdr:spPr>
        <a:xfrm>
          <a:off x="14292795"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70876</xdr:rowOff>
    </xdr:from>
    <xdr:to>
      <xdr:col>71</xdr:col>
      <xdr:colOff>177800</xdr:colOff>
      <xdr:row>57</xdr:row>
      <xdr:rowOff>52969</xdr:rowOff>
    </xdr:to>
    <xdr:cxnSp macro="">
      <xdr:nvCxnSpPr>
        <xdr:cNvPr id="574" name="直線コネクタ 573"/>
        <xdr:cNvCxnSpPr/>
      </xdr:nvCxnSpPr>
      <xdr:spPr>
        <a:xfrm>
          <a:off x="12814300" y="9329176"/>
          <a:ext cx="889000" cy="49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14745</xdr:rowOff>
    </xdr:from>
    <xdr:ext cx="599010" cy="259045"/>
    <xdr:sp macro="" textlink="">
      <xdr:nvSpPr>
        <xdr:cNvPr id="576" name="テキスト ボックス 575"/>
        <xdr:cNvSpPr txBox="1"/>
      </xdr:nvSpPr>
      <xdr:spPr>
        <a:xfrm>
          <a:off x="13403795"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21422</xdr:rowOff>
    </xdr:from>
    <xdr:ext cx="599010" cy="259045"/>
    <xdr:sp macro="" textlink="">
      <xdr:nvSpPr>
        <xdr:cNvPr id="578" name="テキスト ボックス 577"/>
        <xdr:cNvSpPr txBox="1"/>
      </xdr:nvSpPr>
      <xdr:spPr>
        <a:xfrm>
          <a:off x="12514795" y="99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9972</xdr:rowOff>
    </xdr:from>
    <xdr:to>
      <xdr:col>85</xdr:col>
      <xdr:colOff>177800</xdr:colOff>
      <xdr:row>58</xdr:row>
      <xdr:rowOff>111572</xdr:rowOff>
    </xdr:to>
    <xdr:sp macro="" textlink="">
      <xdr:nvSpPr>
        <xdr:cNvPr id="584" name="楕円 583"/>
        <xdr:cNvSpPr/>
      </xdr:nvSpPr>
      <xdr:spPr>
        <a:xfrm>
          <a:off x="16268700" y="995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96349</xdr:rowOff>
    </xdr:from>
    <xdr:ext cx="534377" cy="259045"/>
    <xdr:sp macro="" textlink="">
      <xdr:nvSpPr>
        <xdr:cNvPr id="585" name="教育費該当値テキスト"/>
        <xdr:cNvSpPr txBox="1"/>
      </xdr:nvSpPr>
      <xdr:spPr>
        <a:xfrm>
          <a:off x="16370300" y="986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1494</xdr:rowOff>
    </xdr:from>
    <xdr:to>
      <xdr:col>81</xdr:col>
      <xdr:colOff>101600</xdr:colOff>
      <xdr:row>58</xdr:row>
      <xdr:rowOff>103094</xdr:rowOff>
    </xdr:to>
    <xdr:sp macro="" textlink="">
      <xdr:nvSpPr>
        <xdr:cNvPr id="586" name="楕円 585"/>
        <xdr:cNvSpPr/>
      </xdr:nvSpPr>
      <xdr:spPr>
        <a:xfrm>
          <a:off x="15430500" y="994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94221</xdr:rowOff>
    </xdr:from>
    <xdr:ext cx="534377" cy="259045"/>
    <xdr:sp macro="" textlink="">
      <xdr:nvSpPr>
        <xdr:cNvPr id="587" name="テキスト ボックス 586"/>
        <xdr:cNvSpPr txBox="1"/>
      </xdr:nvSpPr>
      <xdr:spPr>
        <a:xfrm>
          <a:off x="15214111" y="1003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162778</xdr:rowOff>
    </xdr:from>
    <xdr:to>
      <xdr:col>76</xdr:col>
      <xdr:colOff>165100</xdr:colOff>
      <xdr:row>58</xdr:row>
      <xdr:rowOff>92928</xdr:rowOff>
    </xdr:to>
    <xdr:sp macro="" textlink="">
      <xdr:nvSpPr>
        <xdr:cNvPr id="588" name="楕円 587"/>
        <xdr:cNvSpPr/>
      </xdr:nvSpPr>
      <xdr:spPr>
        <a:xfrm>
          <a:off x="14541500" y="993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84055</xdr:rowOff>
    </xdr:from>
    <xdr:ext cx="534377" cy="259045"/>
    <xdr:sp macro="" textlink="">
      <xdr:nvSpPr>
        <xdr:cNvPr id="589" name="テキスト ボックス 588"/>
        <xdr:cNvSpPr txBox="1"/>
      </xdr:nvSpPr>
      <xdr:spPr>
        <a:xfrm>
          <a:off x="14325111" y="1002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2169</xdr:rowOff>
    </xdr:from>
    <xdr:to>
      <xdr:col>72</xdr:col>
      <xdr:colOff>38100</xdr:colOff>
      <xdr:row>57</xdr:row>
      <xdr:rowOff>103769</xdr:rowOff>
    </xdr:to>
    <xdr:sp macro="" textlink="">
      <xdr:nvSpPr>
        <xdr:cNvPr id="590" name="楕円 589"/>
        <xdr:cNvSpPr/>
      </xdr:nvSpPr>
      <xdr:spPr>
        <a:xfrm>
          <a:off x="13652500" y="977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120296</xdr:rowOff>
    </xdr:from>
    <xdr:ext cx="599010" cy="259045"/>
    <xdr:sp macro="" textlink="">
      <xdr:nvSpPr>
        <xdr:cNvPr id="591" name="テキスト ボックス 590"/>
        <xdr:cNvSpPr txBox="1"/>
      </xdr:nvSpPr>
      <xdr:spPr>
        <a:xfrm>
          <a:off x="13403795" y="9550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20076</xdr:rowOff>
    </xdr:from>
    <xdr:to>
      <xdr:col>67</xdr:col>
      <xdr:colOff>101600</xdr:colOff>
      <xdr:row>54</xdr:row>
      <xdr:rowOff>121676</xdr:rowOff>
    </xdr:to>
    <xdr:sp macro="" textlink="">
      <xdr:nvSpPr>
        <xdr:cNvPr id="592" name="楕円 591"/>
        <xdr:cNvSpPr/>
      </xdr:nvSpPr>
      <xdr:spPr>
        <a:xfrm>
          <a:off x="12763500" y="927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138203</xdr:rowOff>
    </xdr:from>
    <xdr:ext cx="599010" cy="259045"/>
    <xdr:sp macro="" textlink="">
      <xdr:nvSpPr>
        <xdr:cNvPr id="593" name="テキスト ボックス 592"/>
        <xdr:cNvSpPr txBox="1"/>
      </xdr:nvSpPr>
      <xdr:spPr>
        <a:xfrm>
          <a:off x="12514795" y="9053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119236</xdr:rowOff>
    </xdr:from>
    <xdr:to>
      <xdr:col>85</xdr:col>
      <xdr:colOff>127000</xdr:colOff>
      <xdr:row>79</xdr:row>
      <xdr:rowOff>42892</xdr:rowOff>
    </xdr:to>
    <xdr:cxnSp macro="">
      <xdr:nvCxnSpPr>
        <xdr:cNvPr id="622" name="直線コネクタ 621"/>
        <xdr:cNvCxnSpPr/>
      </xdr:nvCxnSpPr>
      <xdr:spPr>
        <a:xfrm flipV="1">
          <a:off x="15481300" y="13320886"/>
          <a:ext cx="838200" cy="26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78959</xdr:rowOff>
    </xdr:from>
    <xdr:ext cx="534377" cy="259045"/>
    <xdr:sp macro="" textlink="">
      <xdr:nvSpPr>
        <xdr:cNvPr id="623" name="災害復旧費平均値テキスト"/>
        <xdr:cNvSpPr txBox="1"/>
      </xdr:nvSpPr>
      <xdr:spPr>
        <a:xfrm>
          <a:off x="16370300" y="13452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15258</xdr:rowOff>
    </xdr:from>
    <xdr:to>
      <xdr:col>81</xdr:col>
      <xdr:colOff>50800</xdr:colOff>
      <xdr:row>79</xdr:row>
      <xdr:rowOff>42892</xdr:rowOff>
    </xdr:to>
    <xdr:cxnSp macro="">
      <xdr:nvCxnSpPr>
        <xdr:cNvPr id="625" name="直線コネクタ 624"/>
        <xdr:cNvCxnSpPr/>
      </xdr:nvCxnSpPr>
      <xdr:spPr>
        <a:xfrm>
          <a:off x="14592300" y="13559808"/>
          <a:ext cx="889000" cy="2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92360</xdr:rowOff>
    </xdr:from>
    <xdr:to>
      <xdr:col>76</xdr:col>
      <xdr:colOff>114300</xdr:colOff>
      <xdr:row>79</xdr:row>
      <xdr:rowOff>15258</xdr:rowOff>
    </xdr:to>
    <xdr:cxnSp macro="">
      <xdr:nvCxnSpPr>
        <xdr:cNvPr id="628" name="直線コネクタ 627"/>
        <xdr:cNvCxnSpPr/>
      </xdr:nvCxnSpPr>
      <xdr:spPr>
        <a:xfrm>
          <a:off x="13703300" y="13294010"/>
          <a:ext cx="889000" cy="26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56399</xdr:rowOff>
    </xdr:from>
    <xdr:ext cx="534377" cy="259045"/>
    <xdr:sp macro="" textlink="">
      <xdr:nvSpPr>
        <xdr:cNvPr id="630" name="テキスト ボックス 629"/>
        <xdr:cNvSpPr txBox="1"/>
      </xdr:nvSpPr>
      <xdr:spPr>
        <a:xfrm>
          <a:off x="14325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92360</xdr:rowOff>
    </xdr:from>
    <xdr:to>
      <xdr:col>71</xdr:col>
      <xdr:colOff>177800</xdr:colOff>
      <xdr:row>78</xdr:row>
      <xdr:rowOff>38968</xdr:rowOff>
    </xdr:to>
    <xdr:cxnSp macro="">
      <xdr:nvCxnSpPr>
        <xdr:cNvPr id="631" name="直線コネクタ 630"/>
        <xdr:cNvCxnSpPr/>
      </xdr:nvCxnSpPr>
      <xdr:spPr>
        <a:xfrm flipV="1">
          <a:off x="12814300" y="13294010"/>
          <a:ext cx="889000" cy="11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17237</xdr:rowOff>
    </xdr:from>
    <xdr:ext cx="534377" cy="259045"/>
    <xdr:sp macro="" textlink="">
      <xdr:nvSpPr>
        <xdr:cNvPr id="633" name="テキスト ボックス 632"/>
        <xdr:cNvSpPr txBox="1"/>
      </xdr:nvSpPr>
      <xdr:spPr>
        <a:xfrm>
          <a:off x="13436111" y="135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167446</xdr:rowOff>
    </xdr:from>
    <xdr:ext cx="534377" cy="259045"/>
    <xdr:sp macro="" textlink="">
      <xdr:nvSpPr>
        <xdr:cNvPr id="635" name="テキスト ボックス 634"/>
        <xdr:cNvSpPr txBox="1"/>
      </xdr:nvSpPr>
      <xdr:spPr>
        <a:xfrm>
          <a:off x="12547111" y="1354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68436</xdr:rowOff>
    </xdr:from>
    <xdr:to>
      <xdr:col>85</xdr:col>
      <xdr:colOff>177800</xdr:colOff>
      <xdr:row>77</xdr:row>
      <xdr:rowOff>170036</xdr:rowOff>
    </xdr:to>
    <xdr:sp macro="" textlink="">
      <xdr:nvSpPr>
        <xdr:cNvPr id="641" name="楕円 640"/>
        <xdr:cNvSpPr/>
      </xdr:nvSpPr>
      <xdr:spPr>
        <a:xfrm>
          <a:off x="16268700" y="1327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91313</xdr:rowOff>
    </xdr:from>
    <xdr:ext cx="534377" cy="259045"/>
    <xdr:sp macro="" textlink="">
      <xdr:nvSpPr>
        <xdr:cNvPr id="642" name="災害復旧費該当値テキスト"/>
        <xdr:cNvSpPr txBox="1"/>
      </xdr:nvSpPr>
      <xdr:spPr>
        <a:xfrm>
          <a:off x="16370300" y="1312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163542</xdr:rowOff>
    </xdr:from>
    <xdr:to>
      <xdr:col>81</xdr:col>
      <xdr:colOff>101600</xdr:colOff>
      <xdr:row>79</xdr:row>
      <xdr:rowOff>93692</xdr:rowOff>
    </xdr:to>
    <xdr:sp macro="" textlink="">
      <xdr:nvSpPr>
        <xdr:cNvPr id="643" name="楕円 642"/>
        <xdr:cNvSpPr/>
      </xdr:nvSpPr>
      <xdr:spPr>
        <a:xfrm>
          <a:off x="15430500" y="1353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84819</xdr:rowOff>
    </xdr:from>
    <xdr:ext cx="378565" cy="259045"/>
    <xdr:sp macro="" textlink="">
      <xdr:nvSpPr>
        <xdr:cNvPr id="644" name="テキスト ボックス 643"/>
        <xdr:cNvSpPr txBox="1"/>
      </xdr:nvSpPr>
      <xdr:spPr>
        <a:xfrm>
          <a:off x="15292017" y="13629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135908</xdr:rowOff>
    </xdr:from>
    <xdr:to>
      <xdr:col>76</xdr:col>
      <xdr:colOff>165100</xdr:colOff>
      <xdr:row>79</xdr:row>
      <xdr:rowOff>66058</xdr:rowOff>
    </xdr:to>
    <xdr:sp macro="" textlink="">
      <xdr:nvSpPr>
        <xdr:cNvPr id="645" name="楕円 644"/>
        <xdr:cNvSpPr/>
      </xdr:nvSpPr>
      <xdr:spPr>
        <a:xfrm>
          <a:off x="14541500" y="1350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57185</xdr:rowOff>
    </xdr:from>
    <xdr:ext cx="469744" cy="259045"/>
    <xdr:sp macro="" textlink="">
      <xdr:nvSpPr>
        <xdr:cNvPr id="646" name="テキスト ボックス 645"/>
        <xdr:cNvSpPr txBox="1"/>
      </xdr:nvSpPr>
      <xdr:spPr>
        <a:xfrm>
          <a:off x="14357428" y="1360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41560</xdr:rowOff>
    </xdr:from>
    <xdr:to>
      <xdr:col>72</xdr:col>
      <xdr:colOff>38100</xdr:colOff>
      <xdr:row>77</xdr:row>
      <xdr:rowOff>143160</xdr:rowOff>
    </xdr:to>
    <xdr:sp macro="" textlink="">
      <xdr:nvSpPr>
        <xdr:cNvPr id="647" name="楕円 646"/>
        <xdr:cNvSpPr/>
      </xdr:nvSpPr>
      <xdr:spPr>
        <a:xfrm>
          <a:off x="13652500" y="1324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159687</xdr:rowOff>
    </xdr:from>
    <xdr:ext cx="534377" cy="259045"/>
    <xdr:sp macro="" textlink="">
      <xdr:nvSpPr>
        <xdr:cNvPr id="648" name="テキスト ボックス 647"/>
        <xdr:cNvSpPr txBox="1"/>
      </xdr:nvSpPr>
      <xdr:spPr>
        <a:xfrm>
          <a:off x="13436111" y="1301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159618</xdr:rowOff>
    </xdr:from>
    <xdr:to>
      <xdr:col>67</xdr:col>
      <xdr:colOff>101600</xdr:colOff>
      <xdr:row>78</xdr:row>
      <xdr:rowOff>89768</xdr:rowOff>
    </xdr:to>
    <xdr:sp macro="" textlink="">
      <xdr:nvSpPr>
        <xdr:cNvPr id="649" name="楕円 648"/>
        <xdr:cNvSpPr/>
      </xdr:nvSpPr>
      <xdr:spPr>
        <a:xfrm>
          <a:off x="12763500" y="1336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106295</xdr:rowOff>
    </xdr:from>
    <xdr:ext cx="534377" cy="259045"/>
    <xdr:sp macro="" textlink="">
      <xdr:nvSpPr>
        <xdr:cNvPr id="650" name="テキスト ボックス 649"/>
        <xdr:cNvSpPr txBox="1"/>
      </xdr:nvSpPr>
      <xdr:spPr>
        <a:xfrm>
          <a:off x="12547111" y="1313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154180</xdr:rowOff>
    </xdr:from>
    <xdr:to>
      <xdr:col>85</xdr:col>
      <xdr:colOff>127000</xdr:colOff>
      <xdr:row>97</xdr:row>
      <xdr:rowOff>155352</xdr:rowOff>
    </xdr:to>
    <xdr:cxnSp macro="">
      <xdr:nvCxnSpPr>
        <xdr:cNvPr id="679" name="直線コネクタ 678"/>
        <xdr:cNvCxnSpPr/>
      </xdr:nvCxnSpPr>
      <xdr:spPr>
        <a:xfrm flipV="1">
          <a:off x="15481300" y="16784830"/>
          <a:ext cx="838200" cy="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76588</xdr:rowOff>
    </xdr:from>
    <xdr:ext cx="599010" cy="259045"/>
    <xdr:sp macro="" textlink="">
      <xdr:nvSpPr>
        <xdr:cNvPr id="680" name="公債費平均値テキスト"/>
        <xdr:cNvSpPr txBox="1"/>
      </xdr:nvSpPr>
      <xdr:spPr>
        <a:xfrm>
          <a:off x="16370300" y="16535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146376</xdr:rowOff>
    </xdr:from>
    <xdr:to>
      <xdr:col>81</xdr:col>
      <xdr:colOff>50800</xdr:colOff>
      <xdr:row>97</xdr:row>
      <xdr:rowOff>155352</xdr:rowOff>
    </xdr:to>
    <xdr:cxnSp macro="">
      <xdr:nvCxnSpPr>
        <xdr:cNvPr id="682" name="直線コネクタ 681"/>
        <xdr:cNvCxnSpPr/>
      </xdr:nvCxnSpPr>
      <xdr:spPr>
        <a:xfrm>
          <a:off x="14592300" y="16777026"/>
          <a:ext cx="889000" cy="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4709</xdr:rowOff>
    </xdr:from>
    <xdr:ext cx="599010" cy="259045"/>
    <xdr:sp macro="" textlink="">
      <xdr:nvSpPr>
        <xdr:cNvPr id="684" name="テキスト ボックス 683"/>
        <xdr:cNvSpPr txBox="1"/>
      </xdr:nvSpPr>
      <xdr:spPr>
        <a:xfrm>
          <a:off x="15181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108809</xdr:rowOff>
    </xdr:from>
    <xdr:to>
      <xdr:col>76</xdr:col>
      <xdr:colOff>114300</xdr:colOff>
      <xdr:row>97</xdr:row>
      <xdr:rowOff>146376</xdr:rowOff>
    </xdr:to>
    <xdr:cxnSp macro="">
      <xdr:nvCxnSpPr>
        <xdr:cNvPr id="685" name="直線コネクタ 684"/>
        <xdr:cNvCxnSpPr/>
      </xdr:nvCxnSpPr>
      <xdr:spPr>
        <a:xfrm>
          <a:off x="13703300" y="16739459"/>
          <a:ext cx="889000" cy="3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4593</xdr:rowOff>
    </xdr:from>
    <xdr:ext cx="599010" cy="259045"/>
    <xdr:sp macro="" textlink="">
      <xdr:nvSpPr>
        <xdr:cNvPr id="687" name="テキスト ボックス 686"/>
        <xdr:cNvSpPr txBox="1"/>
      </xdr:nvSpPr>
      <xdr:spPr>
        <a:xfrm>
          <a:off x="14292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69845</xdr:rowOff>
    </xdr:from>
    <xdr:to>
      <xdr:col>71</xdr:col>
      <xdr:colOff>177800</xdr:colOff>
      <xdr:row>97</xdr:row>
      <xdr:rowOff>108809</xdr:rowOff>
    </xdr:to>
    <xdr:cxnSp macro="">
      <xdr:nvCxnSpPr>
        <xdr:cNvPr id="688" name="直線コネクタ 687"/>
        <xdr:cNvCxnSpPr/>
      </xdr:nvCxnSpPr>
      <xdr:spPr>
        <a:xfrm>
          <a:off x="12814300" y="16700495"/>
          <a:ext cx="889000" cy="3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170744</xdr:rowOff>
    </xdr:from>
    <xdr:ext cx="599010" cy="259045"/>
    <xdr:sp macro="" textlink="">
      <xdr:nvSpPr>
        <xdr:cNvPr id="690" name="テキスト ボックス 689"/>
        <xdr:cNvSpPr txBox="1"/>
      </xdr:nvSpPr>
      <xdr:spPr>
        <a:xfrm>
          <a:off x="13403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134114</xdr:rowOff>
    </xdr:from>
    <xdr:ext cx="599010" cy="259045"/>
    <xdr:sp macro="" textlink="">
      <xdr:nvSpPr>
        <xdr:cNvPr id="692" name="テキスト ボックス 691"/>
        <xdr:cNvSpPr txBox="1"/>
      </xdr:nvSpPr>
      <xdr:spPr>
        <a:xfrm>
          <a:off x="12514795"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103380</xdr:rowOff>
    </xdr:from>
    <xdr:to>
      <xdr:col>85</xdr:col>
      <xdr:colOff>177800</xdr:colOff>
      <xdr:row>98</xdr:row>
      <xdr:rowOff>33530</xdr:rowOff>
    </xdr:to>
    <xdr:sp macro="" textlink="">
      <xdr:nvSpPr>
        <xdr:cNvPr id="698" name="楕円 697"/>
        <xdr:cNvSpPr/>
      </xdr:nvSpPr>
      <xdr:spPr>
        <a:xfrm>
          <a:off x="16268700" y="1673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81807</xdr:rowOff>
    </xdr:from>
    <xdr:ext cx="599010" cy="259045"/>
    <xdr:sp macro="" textlink="">
      <xdr:nvSpPr>
        <xdr:cNvPr id="699" name="公債費該当値テキスト"/>
        <xdr:cNvSpPr txBox="1"/>
      </xdr:nvSpPr>
      <xdr:spPr>
        <a:xfrm>
          <a:off x="16370300" y="1671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104552</xdr:rowOff>
    </xdr:from>
    <xdr:to>
      <xdr:col>81</xdr:col>
      <xdr:colOff>101600</xdr:colOff>
      <xdr:row>98</xdr:row>
      <xdr:rowOff>34702</xdr:rowOff>
    </xdr:to>
    <xdr:sp macro="" textlink="">
      <xdr:nvSpPr>
        <xdr:cNvPr id="700" name="楕円 699"/>
        <xdr:cNvSpPr/>
      </xdr:nvSpPr>
      <xdr:spPr>
        <a:xfrm>
          <a:off x="15430500" y="1673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25829</xdr:rowOff>
    </xdr:from>
    <xdr:ext cx="599010" cy="259045"/>
    <xdr:sp macro="" textlink="">
      <xdr:nvSpPr>
        <xdr:cNvPr id="701" name="テキスト ボックス 700"/>
        <xdr:cNvSpPr txBox="1"/>
      </xdr:nvSpPr>
      <xdr:spPr>
        <a:xfrm>
          <a:off x="15181795" y="1682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95576</xdr:rowOff>
    </xdr:from>
    <xdr:to>
      <xdr:col>76</xdr:col>
      <xdr:colOff>165100</xdr:colOff>
      <xdr:row>98</xdr:row>
      <xdr:rowOff>25726</xdr:rowOff>
    </xdr:to>
    <xdr:sp macro="" textlink="">
      <xdr:nvSpPr>
        <xdr:cNvPr id="702" name="楕円 701"/>
        <xdr:cNvSpPr/>
      </xdr:nvSpPr>
      <xdr:spPr>
        <a:xfrm>
          <a:off x="14541500" y="1672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16853</xdr:rowOff>
    </xdr:from>
    <xdr:ext cx="599010" cy="259045"/>
    <xdr:sp macro="" textlink="">
      <xdr:nvSpPr>
        <xdr:cNvPr id="703" name="テキスト ボックス 702"/>
        <xdr:cNvSpPr txBox="1"/>
      </xdr:nvSpPr>
      <xdr:spPr>
        <a:xfrm>
          <a:off x="14292795" y="16818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58009</xdr:rowOff>
    </xdr:from>
    <xdr:to>
      <xdr:col>72</xdr:col>
      <xdr:colOff>38100</xdr:colOff>
      <xdr:row>97</xdr:row>
      <xdr:rowOff>159609</xdr:rowOff>
    </xdr:to>
    <xdr:sp macro="" textlink="">
      <xdr:nvSpPr>
        <xdr:cNvPr id="704" name="楕円 703"/>
        <xdr:cNvSpPr/>
      </xdr:nvSpPr>
      <xdr:spPr>
        <a:xfrm>
          <a:off x="13652500" y="1668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150736</xdr:rowOff>
    </xdr:from>
    <xdr:ext cx="599010" cy="259045"/>
    <xdr:sp macro="" textlink="">
      <xdr:nvSpPr>
        <xdr:cNvPr id="705" name="テキスト ボックス 704"/>
        <xdr:cNvSpPr txBox="1"/>
      </xdr:nvSpPr>
      <xdr:spPr>
        <a:xfrm>
          <a:off x="13403795" y="1678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19045</xdr:rowOff>
    </xdr:from>
    <xdr:to>
      <xdr:col>67</xdr:col>
      <xdr:colOff>101600</xdr:colOff>
      <xdr:row>97</xdr:row>
      <xdr:rowOff>120645</xdr:rowOff>
    </xdr:to>
    <xdr:sp macro="" textlink="">
      <xdr:nvSpPr>
        <xdr:cNvPr id="706" name="楕円 705"/>
        <xdr:cNvSpPr/>
      </xdr:nvSpPr>
      <xdr:spPr>
        <a:xfrm>
          <a:off x="12763500" y="1664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137172</xdr:rowOff>
    </xdr:from>
    <xdr:ext cx="599010" cy="259045"/>
    <xdr:sp macro="" textlink="">
      <xdr:nvSpPr>
        <xdr:cNvPr id="707" name="テキスト ボックス 706"/>
        <xdr:cNvSpPr txBox="1"/>
      </xdr:nvSpPr>
      <xdr:spPr>
        <a:xfrm>
          <a:off x="12514795" y="1642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7" name="テキスト ボックス 746"/>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83850</xdr:rowOff>
    </xdr:from>
    <xdr:ext cx="378565" cy="259045"/>
    <xdr:sp macro="" textlink="">
      <xdr:nvSpPr>
        <xdr:cNvPr id="749" name="テキスト ボックス 748"/>
        <xdr:cNvSpPr txBox="1"/>
      </xdr:nvSpPr>
      <xdr:spPr>
        <a:xfrm>
          <a:off x="18467017" y="642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大きく類似団体を上回る項目はない。</a:t>
          </a:r>
          <a:endParaRPr lang="ja-JP" altLang="ja-JP" sz="1300">
            <a:effectLst/>
          </a:endParaRPr>
        </a:p>
        <a:p>
          <a:r>
            <a:rPr kumimoji="1" lang="ja-JP" altLang="en-US" sz="1300">
              <a:solidFill>
                <a:schemeClr val="dk1"/>
              </a:solidFill>
              <a:effectLst/>
              <a:latin typeface="+mn-lt"/>
              <a:ea typeface="+mn-ea"/>
              <a:cs typeface="+mn-cs"/>
            </a:rPr>
            <a:t>　災害復旧事業</a:t>
          </a:r>
          <a:r>
            <a:rPr kumimoji="1" lang="ja-JP" altLang="ja-JP" sz="1300">
              <a:solidFill>
                <a:schemeClr val="dk1"/>
              </a:solidFill>
              <a:effectLst/>
              <a:latin typeface="+mn-lt"/>
              <a:ea typeface="+mn-ea"/>
              <a:cs typeface="+mn-cs"/>
            </a:rPr>
            <a:t>については、</a:t>
          </a:r>
          <a:r>
            <a:rPr kumimoji="1" lang="ja-JP" altLang="en-US" sz="1300">
              <a:solidFill>
                <a:schemeClr val="dk1"/>
              </a:solidFill>
              <a:effectLst/>
              <a:latin typeface="+mn-lt"/>
              <a:ea typeface="+mn-ea"/>
              <a:cs typeface="+mn-cs"/>
            </a:rPr>
            <a:t>鳥取中部地震で被災した施設の復旧事業が原因である。</a:t>
          </a:r>
          <a:endParaRPr lang="ja-JP" altLang="ja-JP" sz="1300">
            <a:effectLst/>
          </a:endParaRPr>
        </a:p>
        <a:p>
          <a:r>
            <a:rPr kumimoji="1" lang="ja-JP" altLang="ja-JP" sz="1300">
              <a:solidFill>
                <a:schemeClr val="dk1"/>
              </a:solidFill>
              <a:effectLst/>
              <a:latin typeface="+mn-lt"/>
              <a:ea typeface="+mn-ea"/>
              <a:cs typeface="+mn-cs"/>
            </a:rPr>
            <a:t>　今後も事務事業の見直しなど経費の削減を図り財政の健全化を図る。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鳥取県江府町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実質収支は</a:t>
          </a:r>
          <a:r>
            <a:rPr kumimoji="1" lang="ja-JP" altLang="en-US" sz="1300">
              <a:solidFill>
                <a:schemeClr val="dk1"/>
              </a:solidFill>
              <a:effectLst/>
              <a:latin typeface="+mn-lt"/>
              <a:ea typeface="+mn-ea"/>
              <a:cs typeface="+mn-cs"/>
            </a:rPr>
            <a:t>、庁舎建設基金への積立もあり減少したが、</a:t>
          </a:r>
          <a:r>
            <a:rPr kumimoji="1" lang="ja-JP" altLang="ja-JP" sz="1300">
              <a:solidFill>
                <a:schemeClr val="dk1"/>
              </a:solidFill>
              <a:effectLst/>
              <a:latin typeface="+mn-lt"/>
              <a:ea typeface="+mn-ea"/>
              <a:cs typeface="+mn-cs"/>
            </a:rPr>
            <a:t>経費の節減などで、財政調整基金の取り崩しを行うことなく財政運営できた。</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鳥取県江府町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公営企業の施設整備は概ね行き届いているが、利用人口の減少により料金収入のみでの経営が難しいため、繰入をしている。今後も施設維持に係る費用等に対しての繰入を行わざるを得ない。</a:t>
          </a:r>
          <a:endParaRPr lang="ja-JP" altLang="ja-JP" sz="1300">
            <a:effectLst/>
          </a:endParaRPr>
        </a:p>
        <a:p>
          <a:r>
            <a:rPr kumimoji="1" lang="ja-JP" altLang="ja-JP" sz="1300">
              <a:solidFill>
                <a:schemeClr val="dk1"/>
              </a:solidFill>
              <a:effectLst/>
              <a:latin typeface="+mn-lt"/>
              <a:ea typeface="+mn-ea"/>
              <a:cs typeface="+mn-cs"/>
            </a:rPr>
            <a:t>　公営企業等会計も適正かつコストの削減を図るよう努め、普通会計への負担軽減を図る。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3708887</v>
      </c>
      <c r="BO4" s="441"/>
      <c r="BP4" s="441"/>
      <c r="BQ4" s="441"/>
      <c r="BR4" s="441"/>
      <c r="BS4" s="441"/>
      <c r="BT4" s="441"/>
      <c r="BU4" s="442"/>
      <c r="BV4" s="440">
        <v>3740534</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7.4</v>
      </c>
      <c r="CU4" s="622"/>
      <c r="CV4" s="622"/>
      <c r="CW4" s="622"/>
      <c r="CX4" s="622"/>
      <c r="CY4" s="622"/>
      <c r="CZ4" s="622"/>
      <c r="DA4" s="623"/>
      <c r="DB4" s="621">
        <v>11.5</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3544791</v>
      </c>
      <c r="BO5" s="446"/>
      <c r="BP5" s="446"/>
      <c r="BQ5" s="446"/>
      <c r="BR5" s="446"/>
      <c r="BS5" s="446"/>
      <c r="BT5" s="446"/>
      <c r="BU5" s="447"/>
      <c r="BV5" s="445">
        <v>3485968</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88.7</v>
      </c>
      <c r="CU5" s="416"/>
      <c r="CV5" s="416"/>
      <c r="CW5" s="416"/>
      <c r="CX5" s="416"/>
      <c r="CY5" s="416"/>
      <c r="CZ5" s="416"/>
      <c r="DA5" s="417"/>
      <c r="DB5" s="415">
        <v>85.8</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164096</v>
      </c>
      <c r="BO6" s="446"/>
      <c r="BP6" s="446"/>
      <c r="BQ6" s="446"/>
      <c r="BR6" s="446"/>
      <c r="BS6" s="446"/>
      <c r="BT6" s="446"/>
      <c r="BU6" s="447"/>
      <c r="BV6" s="445">
        <v>254566</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93.1</v>
      </c>
      <c r="CU6" s="596"/>
      <c r="CV6" s="596"/>
      <c r="CW6" s="596"/>
      <c r="CX6" s="596"/>
      <c r="CY6" s="596"/>
      <c r="CZ6" s="596"/>
      <c r="DA6" s="597"/>
      <c r="DB6" s="595">
        <v>90</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100</v>
      </c>
      <c r="AV7" s="503"/>
      <c r="AW7" s="503"/>
      <c r="AX7" s="503"/>
      <c r="AY7" s="425" t="s">
        <v>101</v>
      </c>
      <c r="AZ7" s="426"/>
      <c r="BA7" s="426"/>
      <c r="BB7" s="426"/>
      <c r="BC7" s="426"/>
      <c r="BD7" s="426"/>
      <c r="BE7" s="426"/>
      <c r="BF7" s="426"/>
      <c r="BG7" s="426"/>
      <c r="BH7" s="426"/>
      <c r="BI7" s="426"/>
      <c r="BJ7" s="426"/>
      <c r="BK7" s="426"/>
      <c r="BL7" s="426"/>
      <c r="BM7" s="427"/>
      <c r="BN7" s="445">
        <v>13000</v>
      </c>
      <c r="BO7" s="446"/>
      <c r="BP7" s="446"/>
      <c r="BQ7" s="446"/>
      <c r="BR7" s="446"/>
      <c r="BS7" s="446"/>
      <c r="BT7" s="446"/>
      <c r="BU7" s="447"/>
      <c r="BV7" s="445">
        <v>18887</v>
      </c>
      <c r="BW7" s="446"/>
      <c r="BX7" s="446"/>
      <c r="BY7" s="446"/>
      <c r="BZ7" s="446"/>
      <c r="CA7" s="446"/>
      <c r="CB7" s="446"/>
      <c r="CC7" s="447"/>
      <c r="CD7" s="454" t="s">
        <v>102</v>
      </c>
      <c r="CE7" s="455"/>
      <c r="CF7" s="455"/>
      <c r="CG7" s="455"/>
      <c r="CH7" s="455"/>
      <c r="CI7" s="455"/>
      <c r="CJ7" s="455"/>
      <c r="CK7" s="455"/>
      <c r="CL7" s="455"/>
      <c r="CM7" s="455"/>
      <c r="CN7" s="455"/>
      <c r="CO7" s="455"/>
      <c r="CP7" s="455"/>
      <c r="CQ7" s="455"/>
      <c r="CR7" s="455"/>
      <c r="CS7" s="456"/>
      <c r="CT7" s="445">
        <v>2032921</v>
      </c>
      <c r="CU7" s="446"/>
      <c r="CV7" s="446"/>
      <c r="CW7" s="446"/>
      <c r="CX7" s="446"/>
      <c r="CY7" s="446"/>
      <c r="CZ7" s="446"/>
      <c r="DA7" s="447"/>
      <c r="DB7" s="445">
        <v>2054962</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103</v>
      </c>
      <c r="AN8" s="419"/>
      <c r="AO8" s="419"/>
      <c r="AP8" s="419"/>
      <c r="AQ8" s="419"/>
      <c r="AR8" s="419"/>
      <c r="AS8" s="419"/>
      <c r="AT8" s="420"/>
      <c r="AU8" s="502" t="s">
        <v>88</v>
      </c>
      <c r="AV8" s="503"/>
      <c r="AW8" s="503"/>
      <c r="AX8" s="503"/>
      <c r="AY8" s="425" t="s">
        <v>104</v>
      </c>
      <c r="AZ8" s="426"/>
      <c r="BA8" s="426"/>
      <c r="BB8" s="426"/>
      <c r="BC8" s="426"/>
      <c r="BD8" s="426"/>
      <c r="BE8" s="426"/>
      <c r="BF8" s="426"/>
      <c r="BG8" s="426"/>
      <c r="BH8" s="426"/>
      <c r="BI8" s="426"/>
      <c r="BJ8" s="426"/>
      <c r="BK8" s="426"/>
      <c r="BL8" s="426"/>
      <c r="BM8" s="427"/>
      <c r="BN8" s="445">
        <v>151096</v>
      </c>
      <c r="BO8" s="446"/>
      <c r="BP8" s="446"/>
      <c r="BQ8" s="446"/>
      <c r="BR8" s="446"/>
      <c r="BS8" s="446"/>
      <c r="BT8" s="446"/>
      <c r="BU8" s="447"/>
      <c r="BV8" s="445">
        <v>235679</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0.33</v>
      </c>
      <c r="CU8" s="559"/>
      <c r="CV8" s="559"/>
      <c r="CW8" s="559"/>
      <c r="CX8" s="559"/>
      <c r="CY8" s="559"/>
      <c r="CZ8" s="559"/>
      <c r="DA8" s="560"/>
      <c r="DB8" s="558">
        <v>0.33</v>
      </c>
      <c r="DC8" s="559"/>
      <c r="DD8" s="559"/>
      <c r="DE8" s="559"/>
      <c r="DF8" s="559"/>
      <c r="DG8" s="559"/>
      <c r="DH8" s="559"/>
      <c r="DI8" s="560"/>
      <c r="DJ8" s="165"/>
      <c r="DK8" s="165"/>
      <c r="DL8" s="165"/>
      <c r="DM8" s="165"/>
      <c r="DN8" s="165"/>
      <c r="DO8" s="165"/>
    </row>
    <row r="9" spans="1:119" ht="18.75" customHeight="1" thickBot="1">
      <c r="A9" s="166"/>
      <c r="B9" s="584" t="s">
        <v>106</v>
      </c>
      <c r="C9" s="585"/>
      <c r="D9" s="585"/>
      <c r="E9" s="585"/>
      <c r="F9" s="585"/>
      <c r="G9" s="585"/>
      <c r="H9" s="585"/>
      <c r="I9" s="585"/>
      <c r="J9" s="585"/>
      <c r="K9" s="508"/>
      <c r="L9" s="586" t="s">
        <v>107</v>
      </c>
      <c r="M9" s="587"/>
      <c r="N9" s="587"/>
      <c r="O9" s="587"/>
      <c r="P9" s="587"/>
      <c r="Q9" s="588"/>
      <c r="R9" s="589">
        <v>3004</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110</v>
      </c>
      <c r="AV9" s="503"/>
      <c r="AW9" s="503"/>
      <c r="AX9" s="503"/>
      <c r="AY9" s="425" t="s">
        <v>111</v>
      </c>
      <c r="AZ9" s="426"/>
      <c r="BA9" s="426"/>
      <c r="BB9" s="426"/>
      <c r="BC9" s="426"/>
      <c r="BD9" s="426"/>
      <c r="BE9" s="426"/>
      <c r="BF9" s="426"/>
      <c r="BG9" s="426"/>
      <c r="BH9" s="426"/>
      <c r="BI9" s="426"/>
      <c r="BJ9" s="426"/>
      <c r="BK9" s="426"/>
      <c r="BL9" s="426"/>
      <c r="BM9" s="427"/>
      <c r="BN9" s="445">
        <v>-84583</v>
      </c>
      <c r="BO9" s="446"/>
      <c r="BP9" s="446"/>
      <c r="BQ9" s="446"/>
      <c r="BR9" s="446"/>
      <c r="BS9" s="446"/>
      <c r="BT9" s="446"/>
      <c r="BU9" s="447"/>
      <c r="BV9" s="445">
        <v>15466</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13.9</v>
      </c>
      <c r="CU9" s="416"/>
      <c r="CV9" s="416"/>
      <c r="CW9" s="416"/>
      <c r="CX9" s="416"/>
      <c r="CY9" s="416"/>
      <c r="CZ9" s="416"/>
      <c r="DA9" s="417"/>
      <c r="DB9" s="415">
        <v>13.6</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113</v>
      </c>
      <c r="M10" s="419"/>
      <c r="N10" s="419"/>
      <c r="O10" s="419"/>
      <c r="P10" s="419"/>
      <c r="Q10" s="420"/>
      <c r="R10" s="421">
        <v>3379</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115</v>
      </c>
      <c r="AV10" s="503"/>
      <c r="AW10" s="503"/>
      <c r="AX10" s="503"/>
      <c r="AY10" s="425" t="s">
        <v>116</v>
      </c>
      <c r="AZ10" s="426"/>
      <c r="BA10" s="426"/>
      <c r="BB10" s="426"/>
      <c r="BC10" s="426"/>
      <c r="BD10" s="426"/>
      <c r="BE10" s="426"/>
      <c r="BF10" s="426"/>
      <c r="BG10" s="426"/>
      <c r="BH10" s="426"/>
      <c r="BI10" s="426"/>
      <c r="BJ10" s="426"/>
      <c r="BK10" s="426"/>
      <c r="BL10" s="426"/>
      <c r="BM10" s="427"/>
      <c r="BN10" s="445">
        <v>50310</v>
      </c>
      <c r="BO10" s="446"/>
      <c r="BP10" s="446"/>
      <c r="BQ10" s="446"/>
      <c r="BR10" s="446"/>
      <c r="BS10" s="446"/>
      <c r="BT10" s="446"/>
      <c r="BU10" s="447"/>
      <c r="BV10" s="445">
        <v>421</v>
      </c>
      <c r="BW10" s="446"/>
      <c r="BX10" s="446"/>
      <c r="BY10" s="446"/>
      <c r="BZ10" s="446"/>
      <c r="CA10" s="446"/>
      <c r="CB10" s="446"/>
      <c r="CC10" s="447"/>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118</v>
      </c>
      <c r="M11" s="492"/>
      <c r="N11" s="492"/>
      <c r="O11" s="492"/>
      <c r="P11" s="492"/>
      <c r="Q11" s="493"/>
      <c r="R11" s="581" t="s">
        <v>119</v>
      </c>
      <c r="S11" s="582"/>
      <c r="T11" s="582"/>
      <c r="U11" s="582"/>
      <c r="V11" s="583"/>
      <c r="W11" s="593"/>
      <c r="X11" s="407"/>
      <c r="Y11" s="407"/>
      <c r="Z11" s="407"/>
      <c r="AA11" s="407"/>
      <c r="AB11" s="407"/>
      <c r="AC11" s="407"/>
      <c r="AD11" s="407"/>
      <c r="AE11" s="407"/>
      <c r="AF11" s="407"/>
      <c r="AG11" s="407"/>
      <c r="AH11" s="407"/>
      <c r="AI11" s="407"/>
      <c r="AJ11" s="407"/>
      <c r="AK11" s="407"/>
      <c r="AL11" s="594"/>
      <c r="AM11" s="514" t="s">
        <v>120</v>
      </c>
      <c r="AN11" s="419"/>
      <c r="AO11" s="419"/>
      <c r="AP11" s="419"/>
      <c r="AQ11" s="419"/>
      <c r="AR11" s="419"/>
      <c r="AS11" s="419"/>
      <c r="AT11" s="420"/>
      <c r="AU11" s="502" t="s">
        <v>121</v>
      </c>
      <c r="AV11" s="503"/>
      <c r="AW11" s="503"/>
      <c r="AX11" s="503"/>
      <c r="AY11" s="425" t="s">
        <v>122</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123</v>
      </c>
      <c r="CE11" s="455"/>
      <c r="CF11" s="455"/>
      <c r="CG11" s="455"/>
      <c r="CH11" s="455"/>
      <c r="CI11" s="455"/>
      <c r="CJ11" s="455"/>
      <c r="CK11" s="455"/>
      <c r="CL11" s="455"/>
      <c r="CM11" s="455"/>
      <c r="CN11" s="455"/>
      <c r="CO11" s="455"/>
      <c r="CP11" s="455"/>
      <c r="CQ11" s="455"/>
      <c r="CR11" s="455"/>
      <c r="CS11" s="456"/>
      <c r="CT11" s="558" t="s">
        <v>124</v>
      </c>
      <c r="CU11" s="559"/>
      <c r="CV11" s="559"/>
      <c r="CW11" s="559"/>
      <c r="CX11" s="559"/>
      <c r="CY11" s="559"/>
      <c r="CZ11" s="559"/>
      <c r="DA11" s="560"/>
      <c r="DB11" s="558" t="s">
        <v>124</v>
      </c>
      <c r="DC11" s="559"/>
      <c r="DD11" s="559"/>
      <c r="DE11" s="559"/>
      <c r="DF11" s="559"/>
      <c r="DG11" s="559"/>
      <c r="DH11" s="559"/>
      <c r="DI11" s="560"/>
      <c r="DJ11" s="165"/>
      <c r="DK11" s="165"/>
      <c r="DL11" s="165"/>
      <c r="DM11" s="165"/>
      <c r="DN11" s="165"/>
      <c r="DO11" s="165"/>
    </row>
    <row r="12" spans="1:119" ht="18.75" customHeight="1">
      <c r="A12" s="166"/>
      <c r="B12" s="561" t="s">
        <v>125</v>
      </c>
      <c r="C12" s="562"/>
      <c r="D12" s="562"/>
      <c r="E12" s="562"/>
      <c r="F12" s="562"/>
      <c r="G12" s="562"/>
      <c r="H12" s="562"/>
      <c r="I12" s="562"/>
      <c r="J12" s="562"/>
      <c r="K12" s="563"/>
      <c r="L12" s="570" t="s">
        <v>126</v>
      </c>
      <c r="M12" s="571"/>
      <c r="N12" s="571"/>
      <c r="O12" s="571"/>
      <c r="P12" s="571"/>
      <c r="Q12" s="572"/>
      <c r="R12" s="573">
        <v>3024</v>
      </c>
      <c r="S12" s="574"/>
      <c r="T12" s="574"/>
      <c r="U12" s="574"/>
      <c r="V12" s="575"/>
      <c r="W12" s="576" t="s">
        <v>1</v>
      </c>
      <c r="X12" s="503"/>
      <c r="Y12" s="503"/>
      <c r="Z12" s="503"/>
      <c r="AA12" s="503"/>
      <c r="AB12" s="577"/>
      <c r="AC12" s="502" t="s">
        <v>127</v>
      </c>
      <c r="AD12" s="503"/>
      <c r="AE12" s="503"/>
      <c r="AF12" s="503"/>
      <c r="AG12" s="577"/>
      <c r="AH12" s="502" t="s">
        <v>128</v>
      </c>
      <c r="AI12" s="503"/>
      <c r="AJ12" s="503"/>
      <c r="AK12" s="503"/>
      <c r="AL12" s="578"/>
      <c r="AM12" s="514" t="s">
        <v>129</v>
      </c>
      <c r="AN12" s="419"/>
      <c r="AO12" s="419"/>
      <c r="AP12" s="419"/>
      <c r="AQ12" s="419"/>
      <c r="AR12" s="419"/>
      <c r="AS12" s="419"/>
      <c r="AT12" s="420"/>
      <c r="AU12" s="502" t="s">
        <v>110</v>
      </c>
      <c r="AV12" s="503"/>
      <c r="AW12" s="503"/>
      <c r="AX12" s="503"/>
      <c r="AY12" s="425" t="s">
        <v>130</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132</v>
      </c>
      <c r="CU12" s="559"/>
      <c r="CV12" s="559"/>
      <c r="CW12" s="559"/>
      <c r="CX12" s="559"/>
      <c r="CY12" s="559"/>
      <c r="CZ12" s="559"/>
      <c r="DA12" s="560"/>
      <c r="DB12" s="558" t="s">
        <v>133</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134</v>
      </c>
      <c r="N13" s="546"/>
      <c r="O13" s="546"/>
      <c r="P13" s="546"/>
      <c r="Q13" s="547"/>
      <c r="R13" s="548">
        <v>3010</v>
      </c>
      <c r="S13" s="549"/>
      <c r="T13" s="549"/>
      <c r="U13" s="549"/>
      <c r="V13" s="550"/>
      <c r="W13" s="536" t="s">
        <v>135</v>
      </c>
      <c r="X13" s="458"/>
      <c r="Y13" s="458"/>
      <c r="Z13" s="458"/>
      <c r="AA13" s="458"/>
      <c r="AB13" s="459"/>
      <c r="AC13" s="421">
        <v>473</v>
      </c>
      <c r="AD13" s="422"/>
      <c r="AE13" s="422"/>
      <c r="AF13" s="422"/>
      <c r="AG13" s="423"/>
      <c r="AH13" s="421">
        <v>518</v>
      </c>
      <c r="AI13" s="422"/>
      <c r="AJ13" s="422"/>
      <c r="AK13" s="422"/>
      <c r="AL13" s="424"/>
      <c r="AM13" s="514" t="s">
        <v>136</v>
      </c>
      <c r="AN13" s="419"/>
      <c r="AO13" s="419"/>
      <c r="AP13" s="419"/>
      <c r="AQ13" s="419"/>
      <c r="AR13" s="419"/>
      <c r="AS13" s="419"/>
      <c r="AT13" s="420"/>
      <c r="AU13" s="502" t="s">
        <v>115</v>
      </c>
      <c r="AV13" s="503"/>
      <c r="AW13" s="503"/>
      <c r="AX13" s="503"/>
      <c r="AY13" s="425" t="s">
        <v>137</v>
      </c>
      <c r="AZ13" s="426"/>
      <c r="BA13" s="426"/>
      <c r="BB13" s="426"/>
      <c r="BC13" s="426"/>
      <c r="BD13" s="426"/>
      <c r="BE13" s="426"/>
      <c r="BF13" s="426"/>
      <c r="BG13" s="426"/>
      <c r="BH13" s="426"/>
      <c r="BI13" s="426"/>
      <c r="BJ13" s="426"/>
      <c r="BK13" s="426"/>
      <c r="BL13" s="426"/>
      <c r="BM13" s="427"/>
      <c r="BN13" s="445">
        <v>-34273</v>
      </c>
      <c r="BO13" s="446"/>
      <c r="BP13" s="446"/>
      <c r="BQ13" s="446"/>
      <c r="BR13" s="446"/>
      <c r="BS13" s="446"/>
      <c r="BT13" s="446"/>
      <c r="BU13" s="447"/>
      <c r="BV13" s="445">
        <v>15887</v>
      </c>
      <c r="BW13" s="446"/>
      <c r="BX13" s="446"/>
      <c r="BY13" s="446"/>
      <c r="BZ13" s="446"/>
      <c r="CA13" s="446"/>
      <c r="CB13" s="446"/>
      <c r="CC13" s="447"/>
      <c r="CD13" s="454" t="s">
        <v>138</v>
      </c>
      <c r="CE13" s="455"/>
      <c r="CF13" s="455"/>
      <c r="CG13" s="455"/>
      <c r="CH13" s="455"/>
      <c r="CI13" s="455"/>
      <c r="CJ13" s="455"/>
      <c r="CK13" s="455"/>
      <c r="CL13" s="455"/>
      <c r="CM13" s="455"/>
      <c r="CN13" s="455"/>
      <c r="CO13" s="455"/>
      <c r="CP13" s="455"/>
      <c r="CQ13" s="455"/>
      <c r="CR13" s="455"/>
      <c r="CS13" s="456"/>
      <c r="CT13" s="415">
        <v>10.7</v>
      </c>
      <c r="CU13" s="416"/>
      <c r="CV13" s="416"/>
      <c r="CW13" s="416"/>
      <c r="CX13" s="416"/>
      <c r="CY13" s="416"/>
      <c r="CZ13" s="416"/>
      <c r="DA13" s="417"/>
      <c r="DB13" s="415">
        <v>10</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139</v>
      </c>
      <c r="M14" s="579"/>
      <c r="N14" s="579"/>
      <c r="O14" s="579"/>
      <c r="P14" s="579"/>
      <c r="Q14" s="580"/>
      <c r="R14" s="548">
        <v>3102</v>
      </c>
      <c r="S14" s="549"/>
      <c r="T14" s="549"/>
      <c r="U14" s="549"/>
      <c r="V14" s="550"/>
      <c r="W14" s="551"/>
      <c r="X14" s="461"/>
      <c r="Y14" s="461"/>
      <c r="Z14" s="461"/>
      <c r="AA14" s="461"/>
      <c r="AB14" s="462"/>
      <c r="AC14" s="541">
        <v>28.4</v>
      </c>
      <c r="AD14" s="542"/>
      <c r="AE14" s="542"/>
      <c r="AF14" s="542"/>
      <c r="AG14" s="543"/>
      <c r="AH14" s="541">
        <v>29.7</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140</v>
      </c>
      <c r="CE14" s="452"/>
      <c r="CF14" s="452"/>
      <c r="CG14" s="452"/>
      <c r="CH14" s="452"/>
      <c r="CI14" s="452"/>
      <c r="CJ14" s="452"/>
      <c r="CK14" s="452"/>
      <c r="CL14" s="452"/>
      <c r="CM14" s="452"/>
      <c r="CN14" s="452"/>
      <c r="CO14" s="452"/>
      <c r="CP14" s="452"/>
      <c r="CQ14" s="452"/>
      <c r="CR14" s="452"/>
      <c r="CS14" s="453"/>
      <c r="CT14" s="552">
        <v>69.599999999999994</v>
      </c>
      <c r="CU14" s="553"/>
      <c r="CV14" s="553"/>
      <c r="CW14" s="553"/>
      <c r="CX14" s="553"/>
      <c r="CY14" s="553"/>
      <c r="CZ14" s="553"/>
      <c r="DA14" s="554"/>
      <c r="DB14" s="552">
        <v>65.099999999999994</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141</v>
      </c>
      <c r="N15" s="546"/>
      <c r="O15" s="546"/>
      <c r="P15" s="546"/>
      <c r="Q15" s="547"/>
      <c r="R15" s="548">
        <v>3090</v>
      </c>
      <c r="S15" s="549"/>
      <c r="T15" s="549"/>
      <c r="U15" s="549"/>
      <c r="V15" s="550"/>
      <c r="W15" s="536" t="s">
        <v>142</v>
      </c>
      <c r="X15" s="458"/>
      <c r="Y15" s="458"/>
      <c r="Z15" s="458"/>
      <c r="AA15" s="458"/>
      <c r="AB15" s="459"/>
      <c r="AC15" s="421">
        <v>323</v>
      </c>
      <c r="AD15" s="422"/>
      <c r="AE15" s="422"/>
      <c r="AF15" s="422"/>
      <c r="AG15" s="423"/>
      <c r="AH15" s="421">
        <v>334</v>
      </c>
      <c r="AI15" s="422"/>
      <c r="AJ15" s="422"/>
      <c r="AK15" s="422"/>
      <c r="AL15" s="424"/>
      <c r="AM15" s="514"/>
      <c r="AN15" s="419"/>
      <c r="AO15" s="419"/>
      <c r="AP15" s="419"/>
      <c r="AQ15" s="419"/>
      <c r="AR15" s="419"/>
      <c r="AS15" s="419"/>
      <c r="AT15" s="420"/>
      <c r="AU15" s="502"/>
      <c r="AV15" s="503"/>
      <c r="AW15" s="503"/>
      <c r="AX15" s="503"/>
      <c r="AY15" s="437" t="s">
        <v>143</v>
      </c>
      <c r="AZ15" s="438"/>
      <c r="BA15" s="438"/>
      <c r="BB15" s="438"/>
      <c r="BC15" s="438"/>
      <c r="BD15" s="438"/>
      <c r="BE15" s="438"/>
      <c r="BF15" s="438"/>
      <c r="BG15" s="438"/>
      <c r="BH15" s="438"/>
      <c r="BI15" s="438"/>
      <c r="BJ15" s="438"/>
      <c r="BK15" s="438"/>
      <c r="BL15" s="438"/>
      <c r="BM15" s="439"/>
      <c r="BN15" s="440">
        <v>577912</v>
      </c>
      <c r="BO15" s="441"/>
      <c r="BP15" s="441"/>
      <c r="BQ15" s="441"/>
      <c r="BR15" s="441"/>
      <c r="BS15" s="441"/>
      <c r="BT15" s="441"/>
      <c r="BU15" s="442"/>
      <c r="BV15" s="440">
        <v>578683</v>
      </c>
      <c r="BW15" s="441"/>
      <c r="BX15" s="441"/>
      <c r="BY15" s="441"/>
      <c r="BZ15" s="441"/>
      <c r="CA15" s="441"/>
      <c r="CB15" s="441"/>
      <c r="CC15" s="442"/>
      <c r="CD15" s="555" t="s">
        <v>144</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145</v>
      </c>
      <c r="M16" s="539"/>
      <c r="N16" s="539"/>
      <c r="O16" s="539"/>
      <c r="P16" s="539"/>
      <c r="Q16" s="540"/>
      <c r="R16" s="533" t="s">
        <v>146</v>
      </c>
      <c r="S16" s="534"/>
      <c r="T16" s="534"/>
      <c r="U16" s="534"/>
      <c r="V16" s="535"/>
      <c r="W16" s="551"/>
      <c r="X16" s="461"/>
      <c r="Y16" s="461"/>
      <c r="Z16" s="461"/>
      <c r="AA16" s="461"/>
      <c r="AB16" s="462"/>
      <c r="AC16" s="541">
        <v>19.399999999999999</v>
      </c>
      <c r="AD16" s="542"/>
      <c r="AE16" s="542"/>
      <c r="AF16" s="542"/>
      <c r="AG16" s="543"/>
      <c r="AH16" s="541">
        <v>19.100000000000001</v>
      </c>
      <c r="AI16" s="542"/>
      <c r="AJ16" s="542"/>
      <c r="AK16" s="542"/>
      <c r="AL16" s="544"/>
      <c r="AM16" s="514"/>
      <c r="AN16" s="419"/>
      <c r="AO16" s="419"/>
      <c r="AP16" s="419"/>
      <c r="AQ16" s="419"/>
      <c r="AR16" s="419"/>
      <c r="AS16" s="419"/>
      <c r="AT16" s="420"/>
      <c r="AU16" s="502"/>
      <c r="AV16" s="503"/>
      <c r="AW16" s="503"/>
      <c r="AX16" s="503"/>
      <c r="AY16" s="425" t="s">
        <v>147</v>
      </c>
      <c r="AZ16" s="426"/>
      <c r="BA16" s="426"/>
      <c r="BB16" s="426"/>
      <c r="BC16" s="426"/>
      <c r="BD16" s="426"/>
      <c r="BE16" s="426"/>
      <c r="BF16" s="426"/>
      <c r="BG16" s="426"/>
      <c r="BH16" s="426"/>
      <c r="BI16" s="426"/>
      <c r="BJ16" s="426"/>
      <c r="BK16" s="426"/>
      <c r="BL16" s="426"/>
      <c r="BM16" s="427"/>
      <c r="BN16" s="445">
        <v>1767311</v>
      </c>
      <c r="BO16" s="446"/>
      <c r="BP16" s="446"/>
      <c r="BQ16" s="446"/>
      <c r="BR16" s="446"/>
      <c r="BS16" s="446"/>
      <c r="BT16" s="446"/>
      <c r="BU16" s="447"/>
      <c r="BV16" s="445">
        <v>1787371</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148</v>
      </c>
      <c r="N17" s="531"/>
      <c r="O17" s="531"/>
      <c r="P17" s="531"/>
      <c r="Q17" s="532"/>
      <c r="R17" s="533" t="s">
        <v>149</v>
      </c>
      <c r="S17" s="534"/>
      <c r="T17" s="534"/>
      <c r="U17" s="534"/>
      <c r="V17" s="535"/>
      <c r="W17" s="536" t="s">
        <v>150</v>
      </c>
      <c r="X17" s="458"/>
      <c r="Y17" s="458"/>
      <c r="Z17" s="458"/>
      <c r="AA17" s="458"/>
      <c r="AB17" s="459"/>
      <c r="AC17" s="421">
        <v>868</v>
      </c>
      <c r="AD17" s="422"/>
      <c r="AE17" s="422"/>
      <c r="AF17" s="422"/>
      <c r="AG17" s="423"/>
      <c r="AH17" s="421">
        <v>894</v>
      </c>
      <c r="AI17" s="422"/>
      <c r="AJ17" s="422"/>
      <c r="AK17" s="422"/>
      <c r="AL17" s="424"/>
      <c r="AM17" s="514"/>
      <c r="AN17" s="419"/>
      <c r="AO17" s="419"/>
      <c r="AP17" s="419"/>
      <c r="AQ17" s="419"/>
      <c r="AR17" s="419"/>
      <c r="AS17" s="419"/>
      <c r="AT17" s="420"/>
      <c r="AU17" s="502"/>
      <c r="AV17" s="503"/>
      <c r="AW17" s="503"/>
      <c r="AX17" s="503"/>
      <c r="AY17" s="425" t="s">
        <v>151</v>
      </c>
      <c r="AZ17" s="426"/>
      <c r="BA17" s="426"/>
      <c r="BB17" s="426"/>
      <c r="BC17" s="426"/>
      <c r="BD17" s="426"/>
      <c r="BE17" s="426"/>
      <c r="BF17" s="426"/>
      <c r="BG17" s="426"/>
      <c r="BH17" s="426"/>
      <c r="BI17" s="426"/>
      <c r="BJ17" s="426"/>
      <c r="BK17" s="426"/>
      <c r="BL17" s="426"/>
      <c r="BM17" s="427"/>
      <c r="BN17" s="445">
        <v>746942</v>
      </c>
      <c r="BO17" s="446"/>
      <c r="BP17" s="446"/>
      <c r="BQ17" s="446"/>
      <c r="BR17" s="446"/>
      <c r="BS17" s="446"/>
      <c r="BT17" s="446"/>
      <c r="BU17" s="447"/>
      <c r="BV17" s="445">
        <v>747419</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152</v>
      </c>
      <c r="C18" s="508"/>
      <c r="D18" s="508"/>
      <c r="E18" s="509"/>
      <c r="F18" s="509"/>
      <c r="G18" s="509"/>
      <c r="H18" s="509"/>
      <c r="I18" s="509"/>
      <c r="J18" s="509"/>
      <c r="K18" s="509"/>
      <c r="L18" s="510">
        <v>124.52</v>
      </c>
      <c r="M18" s="510"/>
      <c r="N18" s="510"/>
      <c r="O18" s="510"/>
      <c r="P18" s="510"/>
      <c r="Q18" s="510"/>
      <c r="R18" s="511"/>
      <c r="S18" s="511"/>
      <c r="T18" s="511"/>
      <c r="U18" s="511"/>
      <c r="V18" s="512"/>
      <c r="W18" s="526"/>
      <c r="X18" s="527"/>
      <c r="Y18" s="527"/>
      <c r="Z18" s="527"/>
      <c r="AA18" s="527"/>
      <c r="AB18" s="537"/>
      <c r="AC18" s="409">
        <v>52.2</v>
      </c>
      <c r="AD18" s="410"/>
      <c r="AE18" s="410"/>
      <c r="AF18" s="410"/>
      <c r="AG18" s="513"/>
      <c r="AH18" s="409">
        <v>51.2</v>
      </c>
      <c r="AI18" s="410"/>
      <c r="AJ18" s="410"/>
      <c r="AK18" s="410"/>
      <c r="AL18" s="411"/>
      <c r="AM18" s="514"/>
      <c r="AN18" s="419"/>
      <c r="AO18" s="419"/>
      <c r="AP18" s="419"/>
      <c r="AQ18" s="419"/>
      <c r="AR18" s="419"/>
      <c r="AS18" s="419"/>
      <c r="AT18" s="420"/>
      <c r="AU18" s="502"/>
      <c r="AV18" s="503"/>
      <c r="AW18" s="503"/>
      <c r="AX18" s="503"/>
      <c r="AY18" s="425" t="s">
        <v>153</v>
      </c>
      <c r="AZ18" s="426"/>
      <c r="BA18" s="426"/>
      <c r="BB18" s="426"/>
      <c r="BC18" s="426"/>
      <c r="BD18" s="426"/>
      <c r="BE18" s="426"/>
      <c r="BF18" s="426"/>
      <c r="BG18" s="426"/>
      <c r="BH18" s="426"/>
      <c r="BI18" s="426"/>
      <c r="BJ18" s="426"/>
      <c r="BK18" s="426"/>
      <c r="BL18" s="426"/>
      <c r="BM18" s="427"/>
      <c r="BN18" s="445">
        <v>1872118</v>
      </c>
      <c r="BO18" s="446"/>
      <c r="BP18" s="446"/>
      <c r="BQ18" s="446"/>
      <c r="BR18" s="446"/>
      <c r="BS18" s="446"/>
      <c r="BT18" s="446"/>
      <c r="BU18" s="447"/>
      <c r="BV18" s="445">
        <v>1839321</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154</v>
      </c>
      <c r="C19" s="508"/>
      <c r="D19" s="508"/>
      <c r="E19" s="509"/>
      <c r="F19" s="509"/>
      <c r="G19" s="509"/>
      <c r="H19" s="509"/>
      <c r="I19" s="509"/>
      <c r="J19" s="509"/>
      <c r="K19" s="509"/>
      <c r="L19" s="515">
        <v>24</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155</v>
      </c>
      <c r="AZ19" s="426"/>
      <c r="BA19" s="426"/>
      <c r="BB19" s="426"/>
      <c r="BC19" s="426"/>
      <c r="BD19" s="426"/>
      <c r="BE19" s="426"/>
      <c r="BF19" s="426"/>
      <c r="BG19" s="426"/>
      <c r="BH19" s="426"/>
      <c r="BI19" s="426"/>
      <c r="BJ19" s="426"/>
      <c r="BK19" s="426"/>
      <c r="BL19" s="426"/>
      <c r="BM19" s="427"/>
      <c r="BN19" s="445">
        <v>2591003</v>
      </c>
      <c r="BO19" s="446"/>
      <c r="BP19" s="446"/>
      <c r="BQ19" s="446"/>
      <c r="BR19" s="446"/>
      <c r="BS19" s="446"/>
      <c r="BT19" s="446"/>
      <c r="BU19" s="447"/>
      <c r="BV19" s="445">
        <v>2707634</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156</v>
      </c>
      <c r="C20" s="508"/>
      <c r="D20" s="508"/>
      <c r="E20" s="509"/>
      <c r="F20" s="509"/>
      <c r="G20" s="509"/>
      <c r="H20" s="509"/>
      <c r="I20" s="509"/>
      <c r="J20" s="509"/>
      <c r="K20" s="509"/>
      <c r="L20" s="515">
        <v>1010</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157</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158</v>
      </c>
      <c r="C22" s="475"/>
      <c r="D22" s="476"/>
      <c r="E22" s="483" t="s">
        <v>1</v>
      </c>
      <c r="F22" s="458"/>
      <c r="G22" s="458"/>
      <c r="H22" s="458"/>
      <c r="I22" s="458"/>
      <c r="J22" s="458"/>
      <c r="K22" s="459"/>
      <c r="L22" s="483" t="s">
        <v>159</v>
      </c>
      <c r="M22" s="458"/>
      <c r="N22" s="458"/>
      <c r="O22" s="458"/>
      <c r="P22" s="459"/>
      <c r="Q22" s="468" t="s">
        <v>160</v>
      </c>
      <c r="R22" s="469"/>
      <c r="S22" s="469"/>
      <c r="T22" s="469"/>
      <c r="U22" s="469"/>
      <c r="V22" s="484"/>
      <c r="W22" s="486" t="s">
        <v>161</v>
      </c>
      <c r="X22" s="475"/>
      <c r="Y22" s="476"/>
      <c r="Z22" s="483" t="s">
        <v>1</v>
      </c>
      <c r="AA22" s="458"/>
      <c r="AB22" s="458"/>
      <c r="AC22" s="458"/>
      <c r="AD22" s="458"/>
      <c r="AE22" s="458"/>
      <c r="AF22" s="458"/>
      <c r="AG22" s="459"/>
      <c r="AH22" s="457" t="s">
        <v>162</v>
      </c>
      <c r="AI22" s="458"/>
      <c r="AJ22" s="458"/>
      <c r="AK22" s="458"/>
      <c r="AL22" s="459"/>
      <c r="AM22" s="457" t="s">
        <v>163</v>
      </c>
      <c r="AN22" s="463"/>
      <c r="AO22" s="463"/>
      <c r="AP22" s="463"/>
      <c r="AQ22" s="463"/>
      <c r="AR22" s="464"/>
      <c r="AS22" s="468" t="s">
        <v>160</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164</v>
      </c>
      <c r="AZ23" s="438"/>
      <c r="BA23" s="438"/>
      <c r="BB23" s="438"/>
      <c r="BC23" s="438"/>
      <c r="BD23" s="438"/>
      <c r="BE23" s="438"/>
      <c r="BF23" s="438"/>
      <c r="BG23" s="438"/>
      <c r="BH23" s="438"/>
      <c r="BI23" s="438"/>
      <c r="BJ23" s="438"/>
      <c r="BK23" s="438"/>
      <c r="BL23" s="438"/>
      <c r="BM23" s="439"/>
      <c r="BN23" s="445">
        <v>3893347</v>
      </c>
      <c r="BO23" s="446"/>
      <c r="BP23" s="446"/>
      <c r="BQ23" s="446"/>
      <c r="BR23" s="446"/>
      <c r="BS23" s="446"/>
      <c r="BT23" s="446"/>
      <c r="BU23" s="447"/>
      <c r="BV23" s="445">
        <v>3931215</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165</v>
      </c>
      <c r="F24" s="419"/>
      <c r="G24" s="419"/>
      <c r="H24" s="419"/>
      <c r="I24" s="419"/>
      <c r="J24" s="419"/>
      <c r="K24" s="420"/>
      <c r="L24" s="421">
        <v>1</v>
      </c>
      <c r="M24" s="422"/>
      <c r="N24" s="422"/>
      <c r="O24" s="422"/>
      <c r="P24" s="423"/>
      <c r="Q24" s="421">
        <v>8100</v>
      </c>
      <c r="R24" s="422"/>
      <c r="S24" s="422"/>
      <c r="T24" s="422"/>
      <c r="U24" s="422"/>
      <c r="V24" s="423"/>
      <c r="W24" s="487"/>
      <c r="X24" s="478"/>
      <c r="Y24" s="479"/>
      <c r="Z24" s="418" t="s">
        <v>166</v>
      </c>
      <c r="AA24" s="419"/>
      <c r="AB24" s="419"/>
      <c r="AC24" s="419"/>
      <c r="AD24" s="419"/>
      <c r="AE24" s="419"/>
      <c r="AF24" s="419"/>
      <c r="AG24" s="420"/>
      <c r="AH24" s="421">
        <v>61</v>
      </c>
      <c r="AI24" s="422"/>
      <c r="AJ24" s="422"/>
      <c r="AK24" s="422"/>
      <c r="AL24" s="423"/>
      <c r="AM24" s="421">
        <v>180499</v>
      </c>
      <c r="AN24" s="422"/>
      <c r="AO24" s="422"/>
      <c r="AP24" s="422"/>
      <c r="AQ24" s="422"/>
      <c r="AR24" s="423"/>
      <c r="AS24" s="421">
        <v>2959</v>
      </c>
      <c r="AT24" s="422"/>
      <c r="AU24" s="422"/>
      <c r="AV24" s="422"/>
      <c r="AW24" s="422"/>
      <c r="AX24" s="424"/>
      <c r="AY24" s="412" t="s">
        <v>167</v>
      </c>
      <c r="AZ24" s="413"/>
      <c r="BA24" s="413"/>
      <c r="BB24" s="413"/>
      <c r="BC24" s="413"/>
      <c r="BD24" s="413"/>
      <c r="BE24" s="413"/>
      <c r="BF24" s="413"/>
      <c r="BG24" s="413"/>
      <c r="BH24" s="413"/>
      <c r="BI24" s="413"/>
      <c r="BJ24" s="413"/>
      <c r="BK24" s="413"/>
      <c r="BL24" s="413"/>
      <c r="BM24" s="414"/>
      <c r="BN24" s="445">
        <v>3547439</v>
      </c>
      <c r="BO24" s="446"/>
      <c r="BP24" s="446"/>
      <c r="BQ24" s="446"/>
      <c r="BR24" s="446"/>
      <c r="BS24" s="446"/>
      <c r="BT24" s="446"/>
      <c r="BU24" s="447"/>
      <c r="BV24" s="445">
        <v>3551569</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168</v>
      </c>
      <c r="F25" s="419"/>
      <c r="G25" s="419"/>
      <c r="H25" s="419"/>
      <c r="I25" s="419"/>
      <c r="J25" s="419"/>
      <c r="K25" s="420"/>
      <c r="L25" s="421">
        <v>1</v>
      </c>
      <c r="M25" s="422"/>
      <c r="N25" s="422"/>
      <c r="O25" s="422"/>
      <c r="P25" s="423"/>
      <c r="Q25" s="421">
        <v>6480</v>
      </c>
      <c r="R25" s="422"/>
      <c r="S25" s="422"/>
      <c r="T25" s="422"/>
      <c r="U25" s="422"/>
      <c r="V25" s="423"/>
      <c r="W25" s="487"/>
      <c r="X25" s="478"/>
      <c r="Y25" s="479"/>
      <c r="Z25" s="418" t="s">
        <v>169</v>
      </c>
      <c r="AA25" s="419"/>
      <c r="AB25" s="419"/>
      <c r="AC25" s="419"/>
      <c r="AD25" s="419"/>
      <c r="AE25" s="419"/>
      <c r="AF25" s="419"/>
      <c r="AG25" s="420"/>
      <c r="AH25" s="421" t="s">
        <v>132</v>
      </c>
      <c r="AI25" s="422"/>
      <c r="AJ25" s="422"/>
      <c r="AK25" s="422"/>
      <c r="AL25" s="423"/>
      <c r="AM25" s="421" t="s">
        <v>132</v>
      </c>
      <c r="AN25" s="422"/>
      <c r="AO25" s="422"/>
      <c r="AP25" s="422"/>
      <c r="AQ25" s="422"/>
      <c r="AR25" s="423"/>
      <c r="AS25" s="421" t="s">
        <v>133</v>
      </c>
      <c r="AT25" s="422"/>
      <c r="AU25" s="422"/>
      <c r="AV25" s="422"/>
      <c r="AW25" s="422"/>
      <c r="AX25" s="424"/>
      <c r="AY25" s="437" t="s">
        <v>170</v>
      </c>
      <c r="AZ25" s="438"/>
      <c r="BA25" s="438"/>
      <c r="BB25" s="438"/>
      <c r="BC25" s="438"/>
      <c r="BD25" s="438"/>
      <c r="BE25" s="438"/>
      <c r="BF25" s="438"/>
      <c r="BG25" s="438"/>
      <c r="BH25" s="438"/>
      <c r="BI25" s="438"/>
      <c r="BJ25" s="438"/>
      <c r="BK25" s="438"/>
      <c r="BL25" s="438"/>
      <c r="BM25" s="439"/>
      <c r="BN25" s="440">
        <v>593108</v>
      </c>
      <c r="BO25" s="441"/>
      <c r="BP25" s="441"/>
      <c r="BQ25" s="441"/>
      <c r="BR25" s="441"/>
      <c r="BS25" s="441"/>
      <c r="BT25" s="441"/>
      <c r="BU25" s="442"/>
      <c r="BV25" s="440">
        <v>637747</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171</v>
      </c>
      <c r="F26" s="419"/>
      <c r="G26" s="419"/>
      <c r="H26" s="419"/>
      <c r="I26" s="419"/>
      <c r="J26" s="419"/>
      <c r="K26" s="420"/>
      <c r="L26" s="421">
        <v>1</v>
      </c>
      <c r="M26" s="422"/>
      <c r="N26" s="422"/>
      <c r="O26" s="422"/>
      <c r="P26" s="423"/>
      <c r="Q26" s="421">
        <v>5880</v>
      </c>
      <c r="R26" s="422"/>
      <c r="S26" s="422"/>
      <c r="T26" s="422"/>
      <c r="U26" s="422"/>
      <c r="V26" s="423"/>
      <c r="W26" s="487"/>
      <c r="X26" s="478"/>
      <c r="Y26" s="479"/>
      <c r="Z26" s="418" t="s">
        <v>172</v>
      </c>
      <c r="AA26" s="500"/>
      <c r="AB26" s="500"/>
      <c r="AC26" s="500"/>
      <c r="AD26" s="500"/>
      <c r="AE26" s="500"/>
      <c r="AF26" s="500"/>
      <c r="AG26" s="501"/>
      <c r="AH26" s="421" t="s">
        <v>133</v>
      </c>
      <c r="AI26" s="422"/>
      <c r="AJ26" s="422"/>
      <c r="AK26" s="422"/>
      <c r="AL26" s="423"/>
      <c r="AM26" s="421" t="s">
        <v>132</v>
      </c>
      <c r="AN26" s="422"/>
      <c r="AO26" s="422"/>
      <c r="AP26" s="422"/>
      <c r="AQ26" s="422"/>
      <c r="AR26" s="423"/>
      <c r="AS26" s="421" t="s">
        <v>132</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t="s">
        <v>132</v>
      </c>
      <c r="BO26" s="446"/>
      <c r="BP26" s="446"/>
      <c r="BQ26" s="446"/>
      <c r="BR26" s="446"/>
      <c r="BS26" s="446"/>
      <c r="BT26" s="446"/>
      <c r="BU26" s="447"/>
      <c r="BV26" s="445" t="s">
        <v>124</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174</v>
      </c>
      <c r="F27" s="419"/>
      <c r="G27" s="419"/>
      <c r="H27" s="419"/>
      <c r="I27" s="419"/>
      <c r="J27" s="419"/>
      <c r="K27" s="420"/>
      <c r="L27" s="421">
        <v>1</v>
      </c>
      <c r="M27" s="422"/>
      <c r="N27" s="422"/>
      <c r="O27" s="422"/>
      <c r="P27" s="423"/>
      <c r="Q27" s="421">
        <v>3160</v>
      </c>
      <c r="R27" s="422"/>
      <c r="S27" s="422"/>
      <c r="T27" s="422"/>
      <c r="U27" s="422"/>
      <c r="V27" s="423"/>
      <c r="W27" s="487"/>
      <c r="X27" s="478"/>
      <c r="Y27" s="479"/>
      <c r="Z27" s="418" t="s">
        <v>175</v>
      </c>
      <c r="AA27" s="419"/>
      <c r="AB27" s="419"/>
      <c r="AC27" s="419"/>
      <c r="AD27" s="419"/>
      <c r="AE27" s="419"/>
      <c r="AF27" s="419"/>
      <c r="AG27" s="420"/>
      <c r="AH27" s="421">
        <v>1</v>
      </c>
      <c r="AI27" s="422"/>
      <c r="AJ27" s="422"/>
      <c r="AK27" s="422"/>
      <c r="AL27" s="423"/>
      <c r="AM27" s="421" t="s">
        <v>176</v>
      </c>
      <c r="AN27" s="422"/>
      <c r="AO27" s="422"/>
      <c r="AP27" s="422"/>
      <c r="AQ27" s="422"/>
      <c r="AR27" s="423"/>
      <c r="AS27" s="421" t="s">
        <v>176</v>
      </c>
      <c r="AT27" s="422"/>
      <c r="AU27" s="422"/>
      <c r="AV27" s="422"/>
      <c r="AW27" s="422"/>
      <c r="AX27" s="424"/>
      <c r="AY27" s="451" t="s">
        <v>177</v>
      </c>
      <c r="AZ27" s="452"/>
      <c r="BA27" s="452"/>
      <c r="BB27" s="452"/>
      <c r="BC27" s="452"/>
      <c r="BD27" s="452"/>
      <c r="BE27" s="452"/>
      <c r="BF27" s="452"/>
      <c r="BG27" s="452"/>
      <c r="BH27" s="452"/>
      <c r="BI27" s="452"/>
      <c r="BJ27" s="452"/>
      <c r="BK27" s="452"/>
      <c r="BL27" s="452"/>
      <c r="BM27" s="453"/>
      <c r="BN27" s="448">
        <v>93482</v>
      </c>
      <c r="BO27" s="449"/>
      <c r="BP27" s="449"/>
      <c r="BQ27" s="449"/>
      <c r="BR27" s="449"/>
      <c r="BS27" s="449"/>
      <c r="BT27" s="449"/>
      <c r="BU27" s="450"/>
      <c r="BV27" s="448">
        <v>93482</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178</v>
      </c>
      <c r="F28" s="419"/>
      <c r="G28" s="419"/>
      <c r="H28" s="419"/>
      <c r="I28" s="419"/>
      <c r="J28" s="419"/>
      <c r="K28" s="420"/>
      <c r="L28" s="421">
        <v>1</v>
      </c>
      <c r="M28" s="422"/>
      <c r="N28" s="422"/>
      <c r="O28" s="422"/>
      <c r="P28" s="423"/>
      <c r="Q28" s="421">
        <v>2350</v>
      </c>
      <c r="R28" s="422"/>
      <c r="S28" s="422"/>
      <c r="T28" s="422"/>
      <c r="U28" s="422"/>
      <c r="V28" s="423"/>
      <c r="W28" s="487"/>
      <c r="X28" s="478"/>
      <c r="Y28" s="479"/>
      <c r="Z28" s="418" t="s">
        <v>179</v>
      </c>
      <c r="AA28" s="419"/>
      <c r="AB28" s="419"/>
      <c r="AC28" s="419"/>
      <c r="AD28" s="419"/>
      <c r="AE28" s="419"/>
      <c r="AF28" s="419"/>
      <c r="AG28" s="420"/>
      <c r="AH28" s="421" t="s">
        <v>132</v>
      </c>
      <c r="AI28" s="422"/>
      <c r="AJ28" s="422"/>
      <c r="AK28" s="422"/>
      <c r="AL28" s="423"/>
      <c r="AM28" s="421" t="s">
        <v>124</v>
      </c>
      <c r="AN28" s="422"/>
      <c r="AO28" s="422"/>
      <c r="AP28" s="422"/>
      <c r="AQ28" s="422"/>
      <c r="AR28" s="423"/>
      <c r="AS28" s="421" t="s">
        <v>180</v>
      </c>
      <c r="AT28" s="422"/>
      <c r="AU28" s="422"/>
      <c r="AV28" s="422"/>
      <c r="AW28" s="422"/>
      <c r="AX28" s="424"/>
      <c r="AY28" s="428" t="s">
        <v>181</v>
      </c>
      <c r="AZ28" s="429"/>
      <c r="BA28" s="429"/>
      <c r="BB28" s="430"/>
      <c r="BC28" s="437" t="s">
        <v>42</v>
      </c>
      <c r="BD28" s="438"/>
      <c r="BE28" s="438"/>
      <c r="BF28" s="438"/>
      <c r="BG28" s="438"/>
      <c r="BH28" s="438"/>
      <c r="BI28" s="438"/>
      <c r="BJ28" s="438"/>
      <c r="BK28" s="438"/>
      <c r="BL28" s="438"/>
      <c r="BM28" s="439"/>
      <c r="BN28" s="440">
        <v>898672</v>
      </c>
      <c r="BO28" s="441"/>
      <c r="BP28" s="441"/>
      <c r="BQ28" s="441"/>
      <c r="BR28" s="441"/>
      <c r="BS28" s="441"/>
      <c r="BT28" s="441"/>
      <c r="BU28" s="442"/>
      <c r="BV28" s="440">
        <v>848362</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182</v>
      </c>
      <c r="F29" s="419"/>
      <c r="G29" s="419"/>
      <c r="H29" s="419"/>
      <c r="I29" s="419"/>
      <c r="J29" s="419"/>
      <c r="K29" s="420"/>
      <c r="L29" s="421">
        <v>8</v>
      </c>
      <c r="M29" s="422"/>
      <c r="N29" s="422"/>
      <c r="O29" s="422"/>
      <c r="P29" s="423"/>
      <c r="Q29" s="421">
        <v>2210</v>
      </c>
      <c r="R29" s="422"/>
      <c r="S29" s="422"/>
      <c r="T29" s="422"/>
      <c r="U29" s="422"/>
      <c r="V29" s="423"/>
      <c r="W29" s="488"/>
      <c r="X29" s="489"/>
      <c r="Y29" s="490"/>
      <c r="Z29" s="418" t="s">
        <v>183</v>
      </c>
      <c r="AA29" s="419"/>
      <c r="AB29" s="419"/>
      <c r="AC29" s="419"/>
      <c r="AD29" s="419"/>
      <c r="AE29" s="419"/>
      <c r="AF29" s="419"/>
      <c r="AG29" s="420"/>
      <c r="AH29" s="421">
        <v>62</v>
      </c>
      <c r="AI29" s="422"/>
      <c r="AJ29" s="422"/>
      <c r="AK29" s="422"/>
      <c r="AL29" s="423"/>
      <c r="AM29" s="421">
        <v>184261</v>
      </c>
      <c r="AN29" s="422"/>
      <c r="AO29" s="422"/>
      <c r="AP29" s="422"/>
      <c r="AQ29" s="422"/>
      <c r="AR29" s="423"/>
      <c r="AS29" s="421">
        <v>2972</v>
      </c>
      <c r="AT29" s="422"/>
      <c r="AU29" s="422"/>
      <c r="AV29" s="422"/>
      <c r="AW29" s="422"/>
      <c r="AX29" s="424"/>
      <c r="AY29" s="431"/>
      <c r="AZ29" s="432"/>
      <c r="BA29" s="432"/>
      <c r="BB29" s="433"/>
      <c r="BC29" s="425" t="s">
        <v>184</v>
      </c>
      <c r="BD29" s="426"/>
      <c r="BE29" s="426"/>
      <c r="BF29" s="426"/>
      <c r="BG29" s="426"/>
      <c r="BH29" s="426"/>
      <c r="BI29" s="426"/>
      <c r="BJ29" s="426"/>
      <c r="BK29" s="426"/>
      <c r="BL29" s="426"/>
      <c r="BM29" s="427"/>
      <c r="BN29" s="445">
        <v>89505</v>
      </c>
      <c r="BO29" s="446"/>
      <c r="BP29" s="446"/>
      <c r="BQ29" s="446"/>
      <c r="BR29" s="446"/>
      <c r="BS29" s="446"/>
      <c r="BT29" s="446"/>
      <c r="BU29" s="447"/>
      <c r="BV29" s="445">
        <v>89436</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185</v>
      </c>
      <c r="X30" s="498"/>
      <c r="Y30" s="498"/>
      <c r="Z30" s="498"/>
      <c r="AA30" s="498"/>
      <c r="AB30" s="498"/>
      <c r="AC30" s="498"/>
      <c r="AD30" s="498"/>
      <c r="AE30" s="498"/>
      <c r="AF30" s="498"/>
      <c r="AG30" s="499"/>
      <c r="AH30" s="409">
        <v>97.4</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465172</v>
      </c>
      <c r="BO30" s="449"/>
      <c r="BP30" s="449"/>
      <c r="BQ30" s="449"/>
      <c r="BR30" s="449"/>
      <c r="BS30" s="449"/>
      <c r="BT30" s="449"/>
      <c r="BU30" s="450"/>
      <c r="BV30" s="448">
        <v>330472</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192</v>
      </c>
      <c r="D33" s="408"/>
      <c r="E33" s="407" t="s">
        <v>193</v>
      </c>
      <c r="F33" s="407"/>
      <c r="G33" s="407"/>
      <c r="H33" s="407"/>
      <c r="I33" s="407"/>
      <c r="J33" s="407"/>
      <c r="K33" s="407"/>
      <c r="L33" s="407"/>
      <c r="M33" s="407"/>
      <c r="N33" s="407"/>
      <c r="O33" s="407"/>
      <c r="P33" s="407"/>
      <c r="Q33" s="407"/>
      <c r="R33" s="407"/>
      <c r="S33" s="407"/>
      <c r="T33" s="195"/>
      <c r="U33" s="408" t="s">
        <v>194</v>
      </c>
      <c r="V33" s="408"/>
      <c r="W33" s="407" t="s">
        <v>195</v>
      </c>
      <c r="X33" s="407"/>
      <c r="Y33" s="407"/>
      <c r="Z33" s="407"/>
      <c r="AA33" s="407"/>
      <c r="AB33" s="407"/>
      <c r="AC33" s="407"/>
      <c r="AD33" s="407"/>
      <c r="AE33" s="407"/>
      <c r="AF33" s="407"/>
      <c r="AG33" s="407"/>
      <c r="AH33" s="407"/>
      <c r="AI33" s="407"/>
      <c r="AJ33" s="407"/>
      <c r="AK33" s="407"/>
      <c r="AL33" s="195"/>
      <c r="AM33" s="408" t="s">
        <v>196</v>
      </c>
      <c r="AN33" s="408"/>
      <c r="AO33" s="407" t="s">
        <v>197</v>
      </c>
      <c r="AP33" s="407"/>
      <c r="AQ33" s="407"/>
      <c r="AR33" s="407"/>
      <c r="AS33" s="407"/>
      <c r="AT33" s="407"/>
      <c r="AU33" s="407"/>
      <c r="AV33" s="407"/>
      <c r="AW33" s="407"/>
      <c r="AX33" s="407"/>
      <c r="AY33" s="407"/>
      <c r="AZ33" s="407"/>
      <c r="BA33" s="407"/>
      <c r="BB33" s="407"/>
      <c r="BC33" s="407"/>
      <c r="BD33" s="196"/>
      <c r="BE33" s="407" t="s">
        <v>198</v>
      </c>
      <c r="BF33" s="407"/>
      <c r="BG33" s="407" t="s">
        <v>199</v>
      </c>
      <c r="BH33" s="407"/>
      <c r="BI33" s="407"/>
      <c r="BJ33" s="407"/>
      <c r="BK33" s="407"/>
      <c r="BL33" s="407"/>
      <c r="BM33" s="407"/>
      <c r="BN33" s="407"/>
      <c r="BO33" s="407"/>
      <c r="BP33" s="407"/>
      <c r="BQ33" s="407"/>
      <c r="BR33" s="407"/>
      <c r="BS33" s="407"/>
      <c r="BT33" s="407"/>
      <c r="BU33" s="407"/>
      <c r="BV33" s="196"/>
      <c r="BW33" s="408" t="s">
        <v>198</v>
      </c>
      <c r="BX33" s="408"/>
      <c r="BY33" s="407" t="s">
        <v>200</v>
      </c>
      <c r="BZ33" s="407"/>
      <c r="CA33" s="407"/>
      <c r="CB33" s="407"/>
      <c r="CC33" s="407"/>
      <c r="CD33" s="407"/>
      <c r="CE33" s="407"/>
      <c r="CF33" s="407"/>
      <c r="CG33" s="407"/>
      <c r="CH33" s="407"/>
      <c r="CI33" s="407"/>
      <c r="CJ33" s="407"/>
      <c r="CK33" s="407"/>
      <c r="CL33" s="407"/>
      <c r="CM33" s="407"/>
      <c r="CN33" s="195"/>
      <c r="CO33" s="408" t="s">
        <v>192</v>
      </c>
      <c r="CP33" s="408"/>
      <c r="CQ33" s="407" t="s">
        <v>201</v>
      </c>
      <c r="CR33" s="407"/>
      <c r="CS33" s="407"/>
      <c r="CT33" s="407"/>
      <c r="CU33" s="407"/>
      <c r="CV33" s="407"/>
      <c r="CW33" s="407"/>
      <c r="CX33" s="407"/>
      <c r="CY33" s="407"/>
      <c r="CZ33" s="407"/>
      <c r="DA33" s="407"/>
      <c r="DB33" s="407"/>
      <c r="DC33" s="407"/>
      <c r="DD33" s="407"/>
      <c r="DE33" s="407"/>
      <c r="DF33" s="195"/>
      <c r="DG33" s="406" t="s">
        <v>202</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国民健康保険（事業勘定）</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f>IF(BG34="","",MAX(C34:D43,U34:V43,AM34:AN43)+1)</f>
        <v>9</v>
      </c>
      <c r="BF34" s="404"/>
      <c r="BG34" s="403" t="str">
        <f>IF('各会計、関係団体の財政状況及び健全化判断比率'!B34="","",'各会計、関係団体の財政状況及び健全化判断比率'!B34)</f>
        <v>索道事業</v>
      </c>
      <c r="BH34" s="403"/>
      <c r="BI34" s="403"/>
      <c r="BJ34" s="403"/>
      <c r="BK34" s="403"/>
      <c r="BL34" s="403"/>
      <c r="BM34" s="403"/>
      <c r="BN34" s="403"/>
      <c r="BO34" s="403"/>
      <c r="BP34" s="403"/>
      <c r="BQ34" s="403"/>
      <c r="BR34" s="403"/>
      <c r="BS34" s="403"/>
      <c r="BT34" s="403"/>
      <c r="BU34" s="403"/>
      <c r="BV34" s="193"/>
      <c r="BW34" s="404">
        <f>IF(BY34="","",MAX(C34:D43,U34:V43,AM34:AN43,BE34:BF43)+1)</f>
        <v>14</v>
      </c>
      <c r="BX34" s="404"/>
      <c r="BY34" s="403" t="str">
        <f>IF('各会計、関係団体の財政状況及び健全化判断比率'!B68="","",'各会計、関係団体の財政状況及び健全化判断比率'!B68)</f>
        <v>鳥取県町村総合事務組合</v>
      </c>
      <c r="BZ34" s="403"/>
      <c r="CA34" s="403"/>
      <c r="CB34" s="403"/>
      <c r="CC34" s="403"/>
      <c r="CD34" s="403"/>
      <c r="CE34" s="403"/>
      <c r="CF34" s="403"/>
      <c r="CG34" s="403"/>
      <c r="CH34" s="403"/>
      <c r="CI34" s="403"/>
      <c r="CJ34" s="403"/>
      <c r="CK34" s="403"/>
      <c r="CL34" s="403"/>
      <c r="CM34" s="403"/>
      <c r="CN34" s="193"/>
      <c r="CO34" s="404">
        <f>IF(CQ34="","",MAX(C34:D43,U34:V43,AM34:AN43,BE34:BF43,BW34:BX43)+1)</f>
        <v>20</v>
      </c>
      <c r="CP34" s="404"/>
      <c r="CQ34" s="403" t="str">
        <f>IF('各会計、関係団体の財政状況及び健全化判断比率'!BS7="","",'各会計、関係団体の財政状況及び健全化判断比率'!BS7)</f>
        <v>江府町地域振興</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〇</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住宅新築資金等貸付事業</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国民健康保険（施設勘定）</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10</v>
      </c>
      <c r="BF35" s="404"/>
      <c r="BG35" s="403" t="str">
        <f>IF('各会計、関係団体の財政状況及び健全化判断比率'!B35="","",'各会計、関係団体の財政状況及び健全化判断比率'!B35)</f>
        <v>簡易水道事業</v>
      </c>
      <c r="BH35" s="403"/>
      <c r="BI35" s="403"/>
      <c r="BJ35" s="403"/>
      <c r="BK35" s="403"/>
      <c r="BL35" s="403"/>
      <c r="BM35" s="403"/>
      <c r="BN35" s="403"/>
      <c r="BO35" s="403"/>
      <c r="BP35" s="403"/>
      <c r="BQ35" s="403"/>
      <c r="BR35" s="403"/>
      <c r="BS35" s="403"/>
      <c r="BT35" s="403"/>
      <c r="BU35" s="403"/>
      <c r="BV35" s="193"/>
      <c r="BW35" s="404">
        <f t="shared" ref="BW35:BW43" si="2">IF(BY35="","",BW34+1)</f>
        <v>15</v>
      </c>
      <c r="BX35" s="404"/>
      <c r="BY35" s="403" t="str">
        <f>IF('各会計、関係団体の財政状況及び健全化判断比率'!B69="","",'各会計、関係団体の財政状況及び健全化判断比率'!B69)</f>
        <v>日野町江府町日南町衛生施設組合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介護保険事業（保険事業勘定）</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11</v>
      </c>
      <c r="BF36" s="404"/>
      <c r="BG36" s="403" t="str">
        <f>IF('各会計、関係団体の財政状況及び健全化判断比率'!B36="","",'各会計、関係団体の財政状況及び健全化判断比率'!B36)</f>
        <v>農業集落排水事業</v>
      </c>
      <c r="BH36" s="403"/>
      <c r="BI36" s="403"/>
      <c r="BJ36" s="403"/>
      <c r="BK36" s="403"/>
      <c r="BL36" s="403"/>
      <c r="BM36" s="403"/>
      <c r="BN36" s="403"/>
      <c r="BO36" s="403"/>
      <c r="BP36" s="403"/>
      <c r="BQ36" s="403"/>
      <c r="BR36" s="403"/>
      <c r="BS36" s="403"/>
      <c r="BT36" s="403"/>
      <c r="BU36" s="403"/>
      <c r="BV36" s="193"/>
      <c r="BW36" s="404">
        <f t="shared" si="2"/>
        <v>16</v>
      </c>
      <c r="BX36" s="404"/>
      <c r="BY36" s="403" t="str">
        <f>IF('各会計、関係団体の財政状況及び健全化判断比率'!B70="","",'各会計、関係団体の財政状況及び健全化判断比率'!B70)</f>
        <v>鳥取県西部広域行政管理組合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6</v>
      </c>
      <c r="V37" s="404"/>
      <c r="W37" s="403" t="str">
        <f>IF('各会計、関係団体の財政状況及び健全化判断比率'!B31="","",'各会計、関係団体の財政状況及び健全化判断比率'!B31)</f>
        <v>介護保険事業（サービス事業勘定）</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f t="shared" si="1"/>
        <v>12</v>
      </c>
      <c r="BF37" s="404"/>
      <c r="BG37" s="403" t="str">
        <f>IF('各会計、関係団体の財政状況及び健全化判断比率'!B37="","",'各会計、関係団体の財政状況及び健全化判断比率'!B37)</f>
        <v>林業集落排水事業</v>
      </c>
      <c r="BH37" s="403"/>
      <c r="BI37" s="403"/>
      <c r="BJ37" s="403"/>
      <c r="BK37" s="403"/>
      <c r="BL37" s="403"/>
      <c r="BM37" s="403"/>
      <c r="BN37" s="403"/>
      <c r="BO37" s="403"/>
      <c r="BP37" s="403"/>
      <c r="BQ37" s="403"/>
      <c r="BR37" s="403"/>
      <c r="BS37" s="403"/>
      <c r="BT37" s="403"/>
      <c r="BU37" s="403"/>
      <c r="BV37" s="193"/>
      <c r="BW37" s="404">
        <f t="shared" si="2"/>
        <v>17</v>
      </c>
      <c r="BX37" s="404"/>
      <c r="BY37" s="403" t="str">
        <f>IF('各会計、関係団体の財政状況及び健全化判断比率'!B71="","",'各会計、関係団体の財政状況及び健全化判断比率'!B71)</f>
        <v>鳥取県後期高齢者医療広域連合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f t="shared" si="4"/>
        <v>7</v>
      </c>
      <c r="V38" s="404"/>
      <c r="W38" s="403" t="str">
        <f>IF('各会計、関係団体の財政状況及び健全化判断比率'!B32="","",'各会計、関係団体の財政状況及び健全化判断比率'!B32)</f>
        <v>介護老人保健施設</v>
      </c>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f t="shared" si="1"/>
        <v>13</v>
      </c>
      <c r="BF38" s="404"/>
      <c r="BG38" s="403" t="str">
        <f>IF('各会計、関係団体の財政状況及び健全化判断比率'!B38="","",'各会計、関係団体の財政状況及び健全化判断比率'!B38)</f>
        <v>特定環境保全公共下水道事業</v>
      </c>
      <c r="BH38" s="403"/>
      <c r="BI38" s="403"/>
      <c r="BJ38" s="403"/>
      <c r="BK38" s="403"/>
      <c r="BL38" s="403"/>
      <c r="BM38" s="403"/>
      <c r="BN38" s="403"/>
      <c r="BO38" s="403"/>
      <c r="BP38" s="403"/>
      <c r="BQ38" s="403"/>
      <c r="BR38" s="403"/>
      <c r="BS38" s="403"/>
      <c r="BT38" s="403"/>
      <c r="BU38" s="403"/>
      <c r="BV38" s="193"/>
      <c r="BW38" s="404">
        <f t="shared" si="2"/>
        <v>18</v>
      </c>
      <c r="BX38" s="404"/>
      <c r="BY38" s="403" t="str">
        <f>IF('各会計、関係団体の財政状況及び健全化判断比率'!B72="","",'各会計、関係団体の財政状況及び健全化判断比率'!B72)</f>
        <v>鳥取県後期高齢者医療広域連合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f t="shared" si="4"/>
        <v>8</v>
      </c>
      <c r="V39" s="404"/>
      <c r="W39" s="403" t="str">
        <f>IF('各会計、関係団体の財政状況及び健全化判断比率'!B33="","",'各会計、関係団体の財政状況及び健全化判断比率'!B33)</f>
        <v>後期高齢者医療</v>
      </c>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19</v>
      </c>
      <c r="BX39" s="404"/>
      <c r="BY39" s="403" t="str">
        <f>IF('各会計、関係団体の財政状況及び健全化判断比率'!B73="","",'各会計、関係団体の財政状況及び健全化判断比率'!B73)</f>
        <v>日野病院組合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203</v>
      </c>
      <c r="C46" s="165"/>
      <c r="D46" s="165"/>
      <c r="E46" s="165" t="s">
        <v>204</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205</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206</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207</v>
      </c>
    </row>
    <row r="50" spans="5:5">
      <c r="E50" s="167" t="s">
        <v>208</v>
      </c>
    </row>
    <row r="51" spans="5:5">
      <c r="E51" s="167" t="s">
        <v>209</v>
      </c>
    </row>
    <row r="52" spans="5:5">
      <c r="E52" s="167" t="s">
        <v>210</v>
      </c>
    </row>
    <row r="53" spans="5:5">
      <c r="E53" s="167" t="s">
        <v>211</v>
      </c>
    </row>
    <row r="54" spans="5:5"/>
    <row r="55" spans="5:5"/>
    <row r="56" spans="5:5"/>
    <row r="57" spans="5:5" hidden="1"/>
    <row r="58" spans="5:5" hidden="1"/>
    <row r="59" spans="5:5" hidden="1"/>
  </sheetData>
  <sheetProtection algorithmName="SHA-512" hashValue="6KQDiZ5pjPvgGUWJdNX1opD615ZecPQBOfeA91q3WsXo8ptrx5bECDiPTEw1/fVzAHEcAA20kLjiGBbsMBd46Q==" saltValue="2dIEku6QRWN6idkTsY63E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575</v>
      </c>
      <c r="G33" s="29" t="s">
        <v>576</v>
      </c>
      <c r="H33" s="29" t="s">
        <v>577</v>
      </c>
      <c r="I33" s="29" t="s">
        <v>578</v>
      </c>
      <c r="J33" s="30" t="s">
        <v>579</v>
      </c>
      <c r="K33" s="22"/>
      <c r="L33" s="22"/>
      <c r="M33" s="22"/>
      <c r="N33" s="22"/>
      <c r="O33" s="22"/>
      <c r="P33" s="22"/>
    </row>
    <row r="34" spans="1:16" ht="39" customHeight="1">
      <c r="A34" s="22"/>
      <c r="B34" s="31"/>
      <c r="C34" s="1224" t="s">
        <v>582</v>
      </c>
      <c r="D34" s="1224"/>
      <c r="E34" s="1225"/>
      <c r="F34" s="32">
        <v>7.45</v>
      </c>
      <c r="G34" s="33">
        <v>8.5399999999999991</v>
      </c>
      <c r="H34" s="33">
        <v>10.42</v>
      </c>
      <c r="I34" s="33">
        <v>11.42</v>
      </c>
      <c r="J34" s="34">
        <v>7.37</v>
      </c>
      <c r="K34" s="22"/>
      <c r="L34" s="22"/>
      <c r="M34" s="22"/>
      <c r="N34" s="22"/>
      <c r="O34" s="22"/>
      <c r="P34" s="22"/>
    </row>
    <row r="35" spans="1:16" ht="39" customHeight="1">
      <c r="A35" s="22"/>
      <c r="B35" s="35"/>
      <c r="C35" s="1218" t="s">
        <v>583</v>
      </c>
      <c r="D35" s="1219"/>
      <c r="E35" s="1220"/>
      <c r="F35" s="36">
        <v>0.17</v>
      </c>
      <c r="G35" s="37">
        <v>0.46</v>
      </c>
      <c r="H35" s="37">
        <v>1.1000000000000001</v>
      </c>
      <c r="I35" s="37">
        <v>1.89</v>
      </c>
      <c r="J35" s="38">
        <v>2.37</v>
      </c>
      <c r="K35" s="22"/>
      <c r="L35" s="22"/>
      <c r="M35" s="22"/>
      <c r="N35" s="22"/>
      <c r="O35" s="22"/>
      <c r="P35" s="22"/>
    </row>
    <row r="36" spans="1:16" ht="39" customHeight="1">
      <c r="A36" s="22"/>
      <c r="B36" s="35"/>
      <c r="C36" s="1218" t="s">
        <v>584</v>
      </c>
      <c r="D36" s="1219"/>
      <c r="E36" s="1220"/>
      <c r="F36" s="36">
        <v>0.73</v>
      </c>
      <c r="G36" s="37" t="s">
        <v>533</v>
      </c>
      <c r="H36" s="37">
        <v>0.13</v>
      </c>
      <c r="I36" s="37">
        <v>0.22</v>
      </c>
      <c r="J36" s="38">
        <v>1.26</v>
      </c>
      <c r="K36" s="22"/>
      <c r="L36" s="22"/>
      <c r="M36" s="22"/>
      <c r="N36" s="22"/>
      <c r="O36" s="22"/>
      <c r="P36" s="22"/>
    </row>
    <row r="37" spans="1:16" ht="39" customHeight="1">
      <c r="A37" s="22"/>
      <c r="B37" s="35"/>
      <c r="C37" s="1218" t="s">
        <v>585</v>
      </c>
      <c r="D37" s="1219"/>
      <c r="E37" s="1220"/>
      <c r="F37" s="36">
        <v>0.17</v>
      </c>
      <c r="G37" s="37" t="s">
        <v>533</v>
      </c>
      <c r="H37" s="37">
        <v>0.09</v>
      </c>
      <c r="I37" s="37">
        <v>0.06</v>
      </c>
      <c r="J37" s="38">
        <v>0.82</v>
      </c>
      <c r="K37" s="22"/>
      <c r="L37" s="22"/>
      <c r="M37" s="22"/>
      <c r="N37" s="22"/>
      <c r="O37" s="22"/>
      <c r="P37" s="22"/>
    </row>
    <row r="38" spans="1:16" ht="39" customHeight="1">
      <c r="A38" s="22"/>
      <c r="B38" s="35"/>
      <c r="C38" s="1218" t="s">
        <v>586</v>
      </c>
      <c r="D38" s="1219"/>
      <c r="E38" s="1220"/>
      <c r="F38" s="36">
        <v>1.1499999999999999</v>
      </c>
      <c r="G38" s="37">
        <v>0.56000000000000005</v>
      </c>
      <c r="H38" s="37" t="s">
        <v>587</v>
      </c>
      <c r="I38" s="37">
        <v>0.02</v>
      </c>
      <c r="J38" s="38">
        <v>0.45</v>
      </c>
      <c r="K38" s="22"/>
      <c r="L38" s="22"/>
      <c r="M38" s="22"/>
      <c r="N38" s="22"/>
      <c r="O38" s="22"/>
      <c r="P38" s="22"/>
    </row>
    <row r="39" spans="1:16" ht="39" customHeight="1">
      <c r="A39" s="22"/>
      <c r="B39" s="35"/>
      <c r="C39" s="1218" t="s">
        <v>588</v>
      </c>
      <c r="D39" s="1219"/>
      <c r="E39" s="1220"/>
      <c r="F39" s="36">
        <v>0.6</v>
      </c>
      <c r="G39" s="37" t="s">
        <v>533</v>
      </c>
      <c r="H39" s="37">
        <v>0</v>
      </c>
      <c r="I39" s="37">
        <v>0</v>
      </c>
      <c r="J39" s="38">
        <v>0.17</v>
      </c>
      <c r="K39" s="22"/>
      <c r="L39" s="22"/>
      <c r="M39" s="22"/>
      <c r="N39" s="22"/>
      <c r="O39" s="22"/>
      <c r="P39" s="22"/>
    </row>
    <row r="40" spans="1:16" ht="39" customHeight="1">
      <c r="A40" s="22"/>
      <c r="B40" s="35"/>
      <c r="C40" s="1218" t="s">
        <v>589</v>
      </c>
      <c r="D40" s="1219"/>
      <c r="E40" s="1220"/>
      <c r="F40" s="36">
        <v>0.04</v>
      </c>
      <c r="G40" s="37" t="s">
        <v>533</v>
      </c>
      <c r="H40" s="37">
        <v>0.04</v>
      </c>
      <c r="I40" s="37">
        <v>0.04</v>
      </c>
      <c r="J40" s="38">
        <v>0.08</v>
      </c>
      <c r="K40" s="22"/>
      <c r="L40" s="22"/>
      <c r="M40" s="22"/>
      <c r="N40" s="22"/>
      <c r="O40" s="22"/>
      <c r="P40" s="22"/>
    </row>
    <row r="41" spans="1:16" ht="39" customHeight="1">
      <c r="A41" s="22"/>
      <c r="B41" s="35"/>
      <c r="C41" s="1218" t="s">
        <v>590</v>
      </c>
      <c r="D41" s="1219"/>
      <c r="E41" s="1220"/>
      <c r="F41" s="36">
        <v>0</v>
      </c>
      <c r="G41" s="37">
        <v>0.01</v>
      </c>
      <c r="H41" s="37">
        <v>0.03</v>
      </c>
      <c r="I41" s="37">
        <v>0.04</v>
      </c>
      <c r="J41" s="38">
        <v>0.05</v>
      </c>
      <c r="K41" s="22"/>
      <c r="L41" s="22"/>
      <c r="M41" s="22"/>
      <c r="N41" s="22"/>
      <c r="O41" s="22"/>
      <c r="P41" s="22"/>
    </row>
    <row r="42" spans="1:16" ht="39" customHeight="1">
      <c r="A42" s="22"/>
      <c r="B42" s="39"/>
      <c r="C42" s="1218" t="s">
        <v>591</v>
      </c>
      <c r="D42" s="1219"/>
      <c r="E42" s="1220"/>
      <c r="F42" s="36" t="s">
        <v>533</v>
      </c>
      <c r="G42" s="37" t="s">
        <v>592</v>
      </c>
      <c r="H42" s="37" t="s">
        <v>533</v>
      </c>
      <c r="I42" s="37" t="s">
        <v>533</v>
      </c>
      <c r="J42" s="38" t="s">
        <v>533</v>
      </c>
      <c r="K42" s="22"/>
      <c r="L42" s="22"/>
      <c r="M42" s="22"/>
      <c r="N42" s="22"/>
      <c r="O42" s="22"/>
      <c r="P42" s="22"/>
    </row>
    <row r="43" spans="1:16" ht="39" customHeight="1" thickBot="1">
      <c r="A43" s="22"/>
      <c r="B43" s="40"/>
      <c r="C43" s="1221" t="s">
        <v>593</v>
      </c>
      <c r="D43" s="1222"/>
      <c r="E43" s="1223"/>
      <c r="F43" s="41">
        <v>0.88</v>
      </c>
      <c r="G43" s="42">
        <v>0.56999999999999995</v>
      </c>
      <c r="H43" s="42">
        <v>0.52</v>
      </c>
      <c r="I43" s="42">
        <v>0.37</v>
      </c>
      <c r="J43" s="43">
        <v>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lHfMF7DptIPsWVzgMrsgwIOKE2bPGSW/XZruZ+LoXLa9i+52TxnxYJmzaa2HOe8a9pA0cW6W3ehk9QyhH+5kVA==" saltValue="wSOSfeugZwvqat+NB5Eru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575</v>
      </c>
      <c r="L44" s="56" t="s">
        <v>576</v>
      </c>
      <c r="M44" s="56" t="s">
        <v>577</v>
      </c>
      <c r="N44" s="56" t="s">
        <v>578</v>
      </c>
      <c r="O44" s="57" t="s">
        <v>579</v>
      </c>
      <c r="P44" s="48"/>
      <c r="Q44" s="48"/>
      <c r="R44" s="48"/>
      <c r="S44" s="48"/>
      <c r="T44" s="48"/>
      <c r="U44" s="48"/>
    </row>
    <row r="45" spans="1:21" ht="30.75" customHeight="1">
      <c r="A45" s="48"/>
      <c r="B45" s="1234" t="s">
        <v>11</v>
      </c>
      <c r="C45" s="1235"/>
      <c r="D45" s="58"/>
      <c r="E45" s="1240" t="s">
        <v>12</v>
      </c>
      <c r="F45" s="1240"/>
      <c r="G45" s="1240"/>
      <c r="H45" s="1240"/>
      <c r="I45" s="1240"/>
      <c r="J45" s="1241"/>
      <c r="K45" s="59">
        <v>547</v>
      </c>
      <c r="L45" s="60">
        <v>470</v>
      </c>
      <c r="M45" s="60">
        <v>398</v>
      </c>
      <c r="N45" s="60">
        <v>378</v>
      </c>
      <c r="O45" s="61">
        <v>370</v>
      </c>
      <c r="P45" s="48"/>
      <c r="Q45" s="48"/>
      <c r="R45" s="48"/>
      <c r="S45" s="48"/>
      <c r="T45" s="48"/>
      <c r="U45" s="48"/>
    </row>
    <row r="46" spans="1:21" ht="30.75" customHeight="1">
      <c r="A46" s="48"/>
      <c r="B46" s="1236"/>
      <c r="C46" s="1237"/>
      <c r="D46" s="62"/>
      <c r="E46" s="1228" t="s">
        <v>13</v>
      </c>
      <c r="F46" s="1228"/>
      <c r="G46" s="1228"/>
      <c r="H46" s="1228"/>
      <c r="I46" s="1228"/>
      <c r="J46" s="1229"/>
      <c r="K46" s="63" t="s">
        <v>533</v>
      </c>
      <c r="L46" s="64" t="s">
        <v>533</v>
      </c>
      <c r="M46" s="64" t="s">
        <v>533</v>
      </c>
      <c r="N46" s="64" t="s">
        <v>533</v>
      </c>
      <c r="O46" s="65" t="s">
        <v>533</v>
      </c>
      <c r="P46" s="48"/>
      <c r="Q46" s="48"/>
      <c r="R46" s="48"/>
      <c r="S46" s="48"/>
      <c r="T46" s="48"/>
      <c r="U46" s="48"/>
    </row>
    <row r="47" spans="1:21" ht="30.75" customHeight="1">
      <c r="A47" s="48"/>
      <c r="B47" s="1236"/>
      <c r="C47" s="1237"/>
      <c r="D47" s="62"/>
      <c r="E47" s="1228" t="s">
        <v>14</v>
      </c>
      <c r="F47" s="1228"/>
      <c r="G47" s="1228"/>
      <c r="H47" s="1228"/>
      <c r="I47" s="1228"/>
      <c r="J47" s="1229"/>
      <c r="K47" s="63" t="s">
        <v>533</v>
      </c>
      <c r="L47" s="64" t="s">
        <v>533</v>
      </c>
      <c r="M47" s="64" t="s">
        <v>533</v>
      </c>
      <c r="N47" s="64" t="s">
        <v>533</v>
      </c>
      <c r="O47" s="65" t="s">
        <v>533</v>
      </c>
      <c r="P47" s="48"/>
      <c r="Q47" s="48"/>
      <c r="R47" s="48"/>
      <c r="S47" s="48"/>
      <c r="T47" s="48"/>
      <c r="U47" s="48"/>
    </row>
    <row r="48" spans="1:21" ht="30.75" customHeight="1">
      <c r="A48" s="48"/>
      <c r="B48" s="1236"/>
      <c r="C48" s="1237"/>
      <c r="D48" s="62"/>
      <c r="E48" s="1228" t="s">
        <v>15</v>
      </c>
      <c r="F48" s="1228"/>
      <c r="G48" s="1228"/>
      <c r="H48" s="1228"/>
      <c r="I48" s="1228"/>
      <c r="J48" s="1229"/>
      <c r="K48" s="63">
        <v>132</v>
      </c>
      <c r="L48" s="64">
        <v>124</v>
      </c>
      <c r="M48" s="64">
        <v>125</v>
      </c>
      <c r="N48" s="64">
        <v>165</v>
      </c>
      <c r="O48" s="65">
        <v>158</v>
      </c>
      <c r="P48" s="48"/>
      <c r="Q48" s="48"/>
      <c r="R48" s="48"/>
      <c r="S48" s="48"/>
      <c r="T48" s="48"/>
      <c r="U48" s="48"/>
    </row>
    <row r="49" spans="1:21" ht="30.75" customHeight="1">
      <c r="A49" s="48"/>
      <c r="B49" s="1236"/>
      <c r="C49" s="1237"/>
      <c r="D49" s="62"/>
      <c r="E49" s="1228" t="s">
        <v>16</v>
      </c>
      <c r="F49" s="1228"/>
      <c r="G49" s="1228"/>
      <c r="H49" s="1228"/>
      <c r="I49" s="1228"/>
      <c r="J49" s="1229"/>
      <c r="K49" s="63">
        <v>25</v>
      </c>
      <c r="L49" s="64">
        <v>25</v>
      </c>
      <c r="M49" s="64">
        <v>24</v>
      </c>
      <c r="N49" s="64">
        <v>42</v>
      </c>
      <c r="O49" s="65">
        <v>47</v>
      </c>
      <c r="P49" s="48"/>
      <c r="Q49" s="48"/>
      <c r="R49" s="48"/>
      <c r="S49" s="48"/>
      <c r="T49" s="48"/>
      <c r="U49" s="48"/>
    </row>
    <row r="50" spans="1:21" ht="30.75" customHeight="1">
      <c r="A50" s="48"/>
      <c r="B50" s="1236"/>
      <c r="C50" s="1237"/>
      <c r="D50" s="62"/>
      <c r="E50" s="1228" t="s">
        <v>17</v>
      </c>
      <c r="F50" s="1228"/>
      <c r="G50" s="1228"/>
      <c r="H50" s="1228"/>
      <c r="I50" s="1228"/>
      <c r="J50" s="1229"/>
      <c r="K50" s="63">
        <v>0</v>
      </c>
      <c r="L50" s="64">
        <v>0</v>
      </c>
      <c r="M50" s="64">
        <v>0</v>
      </c>
      <c r="N50" s="64">
        <v>0</v>
      </c>
      <c r="O50" s="65">
        <v>0</v>
      </c>
      <c r="P50" s="48"/>
      <c r="Q50" s="48"/>
      <c r="R50" s="48"/>
      <c r="S50" s="48"/>
      <c r="T50" s="48"/>
      <c r="U50" s="48"/>
    </row>
    <row r="51" spans="1:21" ht="30.75" customHeight="1">
      <c r="A51" s="48"/>
      <c r="B51" s="1238"/>
      <c r="C51" s="1239"/>
      <c r="D51" s="66"/>
      <c r="E51" s="1228" t="s">
        <v>18</v>
      </c>
      <c r="F51" s="1228"/>
      <c r="G51" s="1228"/>
      <c r="H51" s="1228"/>
      <c r="I51" s="1228"/>
      <c r="J51" s="1229"/>
      <c r="K51" s="63" t="s">
        <v>533</v>
      </c>
      <c r="L51" s="64" t="s">
        <v>533</v>
      </c>
      <c r="M51" s="64" t="s">
        <v>533</v>
      </c>
      <c r="N51" s="64" t="s">
        <v>533</v>
      </c>
      <c r="O51" s="65" t="s">
        <v>533</v>
      </c>
      <c r="P51" s="48"/>
      <c r="Q51" s="48"/>
      <c r="R51" s="48"/>
      <c r="S51" s="48"/>
      <c r="T51" s="48"/>
      <c r="U51" s="48"/>
    </row>
    <row r="52" spans="1:21" ht="30.75" customHeight="1">
      <c r="A52" s="48"/>
      <c r="B52" s="1226" t="s">
        <v>19</v>
      </c>
      <c r="C52" s="1227"/>
      <c r="D52" s="66"/>
      <c r="E52" s="1228" t="s">
        <v>20</v>
      </c>
      <c r="F52" s="1228"/>
      <c r="G52" s="1228"/>
      <c r="H52" s="1228"/>
      <c r="I52" s="1228"/>
      <c r="J52" s="1229"/>
      <c r="K52" s="63">
        <v>476</v>
      </c>
      <c r="L52" s="64">
        <v>458</v>
      </c>
      <c r="M52" s="64">
        <v>401</v>
      </c>
      <c r="N52" s="64">
        <v>390</v>
      </c>
      <c r="O52" s="65">
        <v>371</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228</v>
      </c>
      <c r="L53" s="69">
        <v>161</v>
      </c>
      <c r="M53" s="69">
        <v>146</v>
      </c>
      <c r="N53" s="69">
        <v>195</v>
      </c>
      <c r="O53" s="70">
        <v>204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RK/vZmozf8AxxywLxmx5n5XDRoWoMhSMQlflgr2TUwu7aUJsgeFx5UtS2kr29CrgaZo1OxrPzQnLnTRjxqtv0g==" saltValue="rh1KboVEmlGRvzzkmsz0f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575</v>
      </c>
      <c r="J40" s="79" t="s">
        <v>576</v>
      </c>
      <c r="K40" s="79" t="s">
        <v>577</v>
      </c>
      <c r="L40" s="79" t="s">
        <v>578</v>
      </c>
      <c r="M40" s="80" t="s">
        <v>579</v>
      </c>
    </row>
    <row r="41" spans="2:13" ht="27.75" customHeight="1">
      <c r="B41" s="1254" t="s">
        <v>24</v>
      </c>
      <c r="C41" s="1255"/>
      <c r="D41" s="81"/>
      <c r="E41" s="1256" t="s">
        <v>25</v>
      </c>
      <c r="F41" s="1256"/>
      <c r="G41" s="1256"/>
      <c r="H41" s="1257"/>
      <c r="I41" s="82">
        <v>3809</v>
      </c>
      <c r="J41" s="83">
        <v>3862</v>
      </c>
      <c r="K41" s="83">
        <v>3862</v>
      </c>
      <c r="L41" s="83">
        <v>3931</v>
      </c>
      <c r="M41" s="84">
        <v>3893</v>
      </c>
    </row>
    <row r="42" spans="2:13" ht="27.75" customHeight="1">
      <c r="B42" s="1244"/>
      <c r="C42" s="1245"/>
      <c r="D42" s="85"/>
      <c r="E42" s="1248" t="s">
        <v>26</v>
      </c>
      <c r="F42" s="1248"/>
      <c r="G42" s="1248"/>
      <c r="H42" s="1249"/>
      <c r="I42" s="86">
        <v>8</v>
      </c>
      <c r="J42" s="87">
        <v>4</v>
      </c>
      <c r="K42" s="87" t="s">
        <v>533</v>
      </c>
      <c r="L42" s="87" t="s">
        <v>533</v>
      </c>
      <c r="M42" s="88" t="s">
        <v>533</v>
      </c>
    </row>
    <row r="43" spans="2:13" ht="27.75" customHeight="1">
      <c r="B43" s="1244"/>
      <c r="C43" s="1245"/>
      <c r="D43" s="85"/>
      <c r="E43" s="1248" t="s">
        <v>27</v>
      </c>
      <c r="F43" s="1248"/>
      <c r="G43" s="1248"/>
      <c r="H43" s="1249"/>
      <c r="I43" s="86">
        <v>2171</v>
      </c>
      <c r="J43" s="87">
        <v>2098</v>
      </c>
      <c r="K43" s="87">
        <v>2063</v>
      </c>
      <c r="L43" s="87">
        <v>2374</v>
      </c>
      <c r="M43" s="88">
        <v>2513</v>
      </c>
    </row>
    <row r="44" spans="2:13" ht="27.75" customHeight="1">
      <c r="B44" s="1244"/>
      <c r="C44" s="1245"/>
      <c r="D44" s="85"/>
      <c r="E44" s="1248" t="s">
        <v>28</v>
      </c>
      <c r="F44" s="1248"/>
      <c r="G44" s="1248"/>
      <c r="H44" s="1249"/>
      <c r="I44" s="86">
        <v>231</v>
      </c>
      <c r="J44" s="87">
        <v>250</v>
      </c>
      <c r="K44" s="87">
        <v>244</v>
      </c>
      <c r="L44" s="87">
        <v>217</v>
      </c>
      <c r="M44" s="88">
        <v>182</v>
      </c>
    </row>
    <row r="45" spans="2:13" ht="27.75" customHeight="1">
      <c r="B45" s="1244"/>
      <c r="C45" s="1245"/>
      <c r="D45" s="85"/>
      <c r="E45" s="1248" t="s">
        <v>29</v>
      </c>
      <c r="F45" s="1248"/>
      <c r="G45" s="1248"/>
      <c r="H45" s="1249"/>
      <c r="I45" s="86">
        <v>243</v>
      </c>
      <c r="J45" s="87">
        <v>132</v>
      </c>
      <c r="K45" s="87">
        <v>125</v>
      </c>
      <c r="L45" s="87">
        <v>21</v>
      </c>
      <c r="M45" s="88">
        <v>61</v>
      </c>
    </row>
    <row r="46" spans="2:13" ht="27.75" customHeight="1">
      <c r="B46" s="1244"/>
      <c r="C46" s="1245"/>
      <c r="D46" s="89"/>
      <c r="E46" s="1248" t="s">
        <v>30</v>
      </c>
      <c r="F46" s="1248"/>
      <c r="G46" s="1248"/>
      <c r="H46" s="1249"/>
      <c r="I46" s="86">
        <v>8</v>
      </c>
      <c r="J46" s="87">
        <v>7</v>
      </c>
      <c r="K46" s="87">
        <v>6</v>
      </c>
      <c r="L46" s="87">
        <v>5</v>
      </c>
      <c r="M46" s="88">
        <v>4</v>
      </c>
    </row>
    <row r="47" spans="2:13" ht="27.75" customHeight="1">
      <c r="B47" s="1244"/>
      <c r="C47" s="1245"/>
      <c r="D47" s="90"/>
      <c r="E47" s="1258" t="s">
        <v>31</v>
      </c>
      <c r="F47" s="1259"/>
      <c r="G47" s="1259"/>
      <c r="H47" s="1260"/>
      <c r="I47" s="86" t="s">
        <v>533</v>
      </c>
      <c r="J47" s="87" t="s">
        <v>533</v>
      </c>
      <c r="K47" s="87" t="s">
        <v>533</v>
      </c>
      <c r="L47" s="87" t="s">
        <v>533</v>
      </c>
      <c r="M47" s="88" t="s">
        <v>533</v>
      </c>
    </row>
    <row r="48" spans="2:13" ht="27.75" customHeight="1">
      <c r="B48" s="1244"/>
      <c r="C48" s="1245"/>
      <c r="D48" s="85"/>
      <c r="E48" s="1248" t="s">
        <v>32</v>
      </c>
      <c r="F48" s="1248"/>
      <c r="G48" s="1248"/>
      <c r="H48" s="1249"/>
      <c r="I48" s="86" t="s">
        <v>533</v>
      </c>
      <c r="J48" s="87" t="s">
        <v>533</v>
      </c>
      <c r="K48" s="87" t="s">
        <v>533</v>
      </c>
      <c r="L48" s="87" t="s">
        <v>533</v>
      </c>
      <c r="M48" s="88" t="s">
        <v>533</v>
      </c>
    </row>
    <row r="49" spans="2:13" ht="27.75" customHeight="1">
      <c r="B49" s="1246"/>
      <c r="C49" s="1247"/>
      <c r="D49" s="85"/>
      <c r="E49" s="1248" t="s">
        <v>33</v>
      </c>
      <c r="F49" s="1248"/>
      <c r="G49" s="1248"/>
      <c r="H49" s="1249"/>
      <c r="I49" s="86" t="s">
        <v>533</v>
      </c>
      <c r="J49" s="87" t="s">
        <v>533</v>
      </c>
      <c r="K49" s="87">
        <v>2</v>
      </c>
      <c r="L49" s="87" t="s">
        <v>533</v>
      </c>
      <c r="M49" s="88" t="s">
        <v>533</v>
      </c>
    </row>
    <row r="50" spans="2:13" ht="27.75" customHeight="1">
      <c r="B50" s="1242" t="s">
        <v>34</v>
      </c>
      <c r="C50" s="1243"/>
      <c r="D50" s="91"/>
      <c r="E50" s="1248" t="s">
        <v>35</v>
      </c>
      <c r="F50" s="1248"/>
      <c r="G50" s="1248"/>
      <c r="H50" s="1249"/>
      <c r="I50" s="86">
        <v>1257</v>
      </c>
      <c r="J50" s="87">
        <v>1115</v>
      </c>
      <c r="K50" s="87">
        <v>1237</v>
      </c>
      <c r="L50" s="87">
        <v>1295</v>
      </c>
      <c r="M50" s="88">
        <v>1482</v>
      </c>
    </row>
    <row r="51" spans="2:13" ht="27.75" customHeight="1">
      <c r="B51" s="1244"/>
      <c r="C51" s="1245"/>
      <c r="D51" s="85"/>
      <c r="E51" s="1248" t="s">
        <v>36</v>
      </c>
      <c r="F51" s="1248"/>
      <c r="G51" s="1248"/>
      <c r="H51" s="1249"/>
      <c r="I51" s="86">
        <v>36</v>
      </c>
      <c r="J51" s="87">
        <v>31</v>
      </c>
      <c r="K51" s="87">
        <v>32</v>
      </c>
      <c r="L51" s="87">
        <v>34</v>
      </c>
      <c r="M51" s="88">
        <v>30</v>
      </c>
    </row>
    <row r="52" spans="2:13" ht="27.75" customHeight="1">
      <c r="B52" s="1246"/>
      <c r="C52" s="1247"/>
      <c r="D52" s="85"/>
      <c r="E52" s="1248" t="s">
        <v>37</v>
      </c>
      <c r="F52" s="1248"/>
      <c r="G52" s="1248"/>
      <c r="H52" s="1249"/>
      <c r="I52" s="86">
        <v>3851</v>
      </c>
      <c r="J52" s="87">
        <v>3919</v>
      </c>
      <c r="K52" s="87">
        <v>3949</v>
      </c>
      <c r="L52" s="87">
        <v>4129</v>
      </c>
      <c r="M52" s="88">
        <v>3978</v>
      </c>
    </row>
    <row r="53" spans="2:13" ht="27.75" customHeight="1" thickBot="1">
      <c r="B53" s="1250" t="s">
        <v>38</v>
      </c>
      <c r="C53" s="1251"/>
      <c r="D53" s="92"/>
      <c r="E53" s="1252" t="s">
        <v>39</v>
      </c>
      <c r="F53" s="1252"/>
      <c r="G53" s="1252"/>
      <c r="H53" s="1253"/>
      <c r="I53" s="93">
        <v>1327</v>
      </c>
      <c r="J53" s="94">
        <v>1288</v>
      </c>
      <c r="K53" s="94">
        <v>1084</v>
      </c>
      <c r="L53" s="94">
        <v>1090</v>
      </c>
      <c r="M53" s="95">
        <v>1164</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ZqQa5Z1KtzCi0jCoFhhgk2x1Y8WHlXs0C8ccezAu3mXFtW2pk4AxHR61ceqoz0ejmXgLWNcVT7NT1jr3a2GhCg==" saltValue="DmBYoL1VyaffHPhCYX0J/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80" zoomScaleNormal="8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577</v>
      </c>
      <c r="G54" s="104" t="s">
        <v>578</v>
      </c>
      <c r="H54" s="105" t="s">
        <v>579</v>
      </c>
    </row>
    <row r="55" spans="2:8" ht="52.5" customHeight="1">
      <c r="B55" s="106"/>
      <c r="C55" s="1269" t="s">
        <v>42</v>
      </c>
      <c r="D55" s="1269"/>
      <c r="E55" s="1270"/>
      <c r="F55" s="107">
        <v>848</v>
      </c>
      <c r="G55" s="107">
        <v>848</v>
      </c>
      <c r="H55" s="108">
        <v>899</v>
      </c>
    </row>
    <row r="56" spans="2:8" ht="52.5" customHeight="1">
      <c r="B56" s="109"/>
      <c r="C56" s="1271" t="s">
        <v>43</v>
      </c>
      <c r="D56" s="1271"/>
      <c r="E56" s="1272"/>
      <c r="F56" s="110">
        <v>89</v>
      </c>
      <c r="G56" s="110">
        <v>89</v>
      </c>
      <c r="H56" s="111">
        <v>90</v>
      </c>
    </row>
    <row r="57" spans="2:8" ht="53.25" customHeight="1">
      <c r="B57" s="109"/>
      <c r="C57" s="1273" t="s">
        <v>44</v>
      </c>
      <c r="D57" s="1273"/>
      <c r="E57" s="1274"/>
      <c r="F57" s="112">
        <v>273</v>
      </c>
      <c r="G57" s="112">
        <v>330</v>
      </c>
      <c r="H57" s="113">
        <v>465</v>
      </c>
    </row>
    <row r="58" spans="2:8" ht="45.75" customHeight="1">
      <c r="B58" s="114"/>
      <c r="C58" s="1261" t="s">
        <v>607</v>
      </c>
      <c r="D58" s="1262"/>
      <c r="E58" s="1263"/>
      <c r="F58" s="115">
        <v>60</v>
      </c>
      <c r="G58" s="115">
        <v>90</v>
      </c>
      <c r="H58" s="116">
        <v>201</v>
      </c>
    </row>
    <row r="59" spans="2:8" ht="45.75" customHeight="1">
      <c r="B59" s="114"/>
      <c r="C59" s="1261" t="s">
        <v>608</v>
      </c>
      <c r="D59" s="1262"/>
      <c r="E59" s="1263"/>
      <c r="F59" s="115">
        <v>125</v>
      </c>
      <c r="G59" s="115">
        <v>125</v>
      </c>
      <c r="H59" s="116">
        <v>125</v>
      </c>
    </row>
    <row r="60" spans="2:8" ht="45.75" customHeight="1">
      <c r="B60" s="114"/>
      <c r="C60" s="1261" t="s">
        <v>609</v>
      </c>
      <c r="D60" s="1262"/>
      <c r="E60" s="1263"/>
      <c r="F60" s="115">
        <v>13</v>
      </c>
      <c r="G60" s="115">
        <v>32</v>
      </c>
      <c r="H60" s="116">
        <v>48</v>
      </c>
    </row>
    <row r="61" spans="2:8" ht="45.75" customHeight="1">
      <c r="B61" s="114"/>
      <c r="C61" s="1261" t="s">
        <v>610</v>
      </c>
      <c r="D61" s="1262"/>
      <c r="E61" s="1263"/>
      <c r="F61" s="115">
        <v>35</v>
      </c>
      <c r="G61" s="115">
        <v>35</v>
      </c>
      <c r="H61" s="116">
        <v>35</v>
      </c>
    </row>
    <row r="62" spans="2:8" ht="45.75" customHeight="1" thickBot="1">
      <c r="B62" s="117"/>
      <c r="C62" s="1264" t="s">
        <v>611</v>
      </c>
      <c r="D62" s="1265"/>
      <c r="E62" s="1266"/>
      <c r="F62" s="118">
        <v>31</v>
      </c>
      <c r="G62" s="118">
        <v>32</v>
      </c>
      <c r="H62" s="119">
        <v>32</v>
      </c>
    </row>
    <row r="63" spans="2:8" ht="52.5" customHeight="1" thickBot="1">
      <c r="B63" s="120"/>
      <c r="C63" s="1267" t="s">
        <v>45</v>
      </c>
      <c r="D63" s="1267"/>
      <c r="E63" s="1268"/>
      <c r="F63" s="121">
        <v>1210</v>
      </c>
      <c r="G63" s="121">
        <v>1268</v>
      </c>
      <c r="H63" s="122">
        <v>1453</v>
      </c>
    </row>
    <row r="64" spans="2:8" ht="15" customHeight="1"/>
    <row r="65" ht="0" hidden="1" customHeight="1"/>
    <row r="66" ht="0" hidden="1" customHeight="1"/>
  </sheetData>
  <sheetProtection algorithmName="SHA-512" hashValue="xRabtvB1SaBx1XahSXn5IEA6V/YcF1CkN4vom6dwoyvxObAWTQgo9nlx7J3DUktADeFKVB+RjhqdUKPDNassIA==" saltValue="aSTqdOIA0ysPlri+JpMhc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612</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612</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613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614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5" t="s">
        <v>625</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615</v>
      </c>
    </row>
    <row r="50" spans="1:109">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575</v>
      </c>
      <c r="BQ50" s="1288"/>
      <c r="BR50" s="1288"/>
      <c r="BS50" s="1288"/>
      <c r="BT50" s="1288"/>
      <c r="BU50" s="1288"/>
      <c r="BV50" s="1288"/>
      <c r="BW50" s="1288"/>
      <c r="BX50" s="1288" t="s">
        <v>576</v>
      </c>
      <c r="BY50" s="1288"/>
      <c r="BZ50" s="1288"/>
      <c r="CA50" s="1288"/>
      <c r="CB50" s="1288"/>
      <c r="CC50" s="1288"/>
      <c r="CD50" s="1288"/>
      <c r="CE50" s="1288"/>
      <c r="CF50" s="1288" t="s">
        <v>577</v>
      </c>
      <c r="CG50" s="1288"/>
      <c r="CH50" s="1288"/>
      <c r="CI50" s="1288"/>
      <c r="CJ50" s="1288"/>
      <c r="CK50" s="1288"/>
      <c r="CL50" s="1288"/>
      <c r="CM50" s="1288"/>
      <c r="CN50" s="1288" t="s">
        <v>578</v>
      </c>
      <c r="CO50" s="1288"/>
      <c r="CP50" s="1288"/>
      <c r="CQ50" s="1288"/>
      <c r="CR50" s="1288"/>
      <c r="CS50" s="1288"/>
      <c r="CT50" s="1288"/>
      <c r="CU50" s="1288"/>
      <c r="CV50" s="1288" t="s">
        <v>579</v>
      </c>
      <c r="CW50" s="1288"/>
      <c r="CX50" s="1288"/>
      <c r="CY50" s="1288"/>
      <c r="CZ50" s="1288"/>
      <c r="DA50" s="1288"/>
      <c r="DB50" s="1288"/>
      <c r="DC50" s="1288"/>
    </row>
    <row r="51" spans="1:109" ht="13.5" customHeight="1">
      <c r="B51" s="374"/>
      <c r="G51" s="1295"/>
      <c r="H51" s="1295"/>
      <c r="I51" s="1293"/>
      <c r="J51" s="1293"/>
      <c r="K51" s="1290"/>
      <c r="L51" s="1290"/>
      <c r="M51" s="1290"/>
      <c r="N51" s="1290"/>
      <c r="AM51" s="383"/>
      <c r="AN51" s="1291" t="s">
        <v>616</v>
      </c>
      <c r="AO51" s="1291"/>
      <c r="AP51" s="1291"/>
      <c r="AQ51" s="1291"/>
      <c r="AR51" s="1291"/>
      <c r="AS51" s="1291"/>
      <c r="AT51" s="1291"/>
      <c r="AU51" s="1291"/>
      <c r="AV51" s="1291"/>
      <c r="AW51" s="1291"/>
      <c r="AX51" s="1291"/>
      <c r="AY51" s="1291"/>
      <c r="AZ51" s="1291"/>
      <c r="BA51" s="1291"/>
      <c r="BB51" s="1291" t="s">
        <v>617</v>
      </c>
      <c r="BC51" s="1291"/>
      <c r="BD51" s="1291"/>
      <c r="BE51" s="1291"/>
      <c r="BF51" s="1291"/>
      <c r="BG51" s="1291"/>
      <c r="BH51" s="1291"/>
      <c r="BI51" s="1291"/>
      <c r="BJ51" s="1291"/>
      <c r="BK51" s="1291"/>
      <c r="BL51" s="1291"/>
      <c r="BM51" s="1291"/>
      <c r="BN51" s="1291"/>
      <c r="BO51" s="1291"/>
      <c r="BP51" s="1292"/>
      <c r="BQ51" s="1289"/>
      <c r="BR51" s="1289"/>
      <c r="BS51" s="1289"/>
      <c r="BT51" s="1289"/>
      <c r="BU51" s="1289"/>
      <c r="BV51" s="1289"/>
      <c r="BW51" s="1289"/>
      <c r="BX51" s="1292"/>
      <c r="BY51" s="1289"/>
      <c r="BZ51" s="1289"/>
      <c r="CA51" s="1289"/>
      <c r="CB51" s="1289"/>
      <c r="CC51" s="1289"/>
      <c r="CD51" s="1289"/>
      <c r="CE51" s="1289"/>
      <c r="CF51" s="1289">
        <v>63.2</v>
      </c>
      <c r="CG51" s="1289"/>
      <c r="CH51" s="1289"/>
      <c r="CI51" s="1289"/>
      <c r="CJ51" s="1289"/>
      <c r="CK51" s="1289"/>
      <c r="CL51" s="1289"/>
      <c r="CM51" s="1289"/>
      <c r="CN51" s="1289">
        <v>65.099999999999994</v>
      </c>
      <c r="CO51" s="1289"/>
      <c r="CP51" s="1289"/>
      <c r="CQ51" s="1289"/>
      <c r="CR51" s="1289"/>
      <c r="CS51" s="1289"/>
      <c r="CT51" s="1289"/>
      <c r="CU51" s="1289"/>
      <c r="CV51" s="1289">
        <v>69.599999999999994</v>
      </c>
      <c r="CW51" s="1289"/>
      <c r="CX51" s="1289"/>
      <c r="CY51" s="1289"/>
      <c r="CZ51" s="1289"/>
      <c r="DA51" s="1289"/>
      <c r="DB51" s="1289"/>
      <c r="DC51" s="1289"/>
    </row>
    <row r="52" spans="1:109">
      <c r="B52" s="374"/>
      <c r="G52" s="1295"/>
      <c r="H52" s="1295"/>
      <c r="I52" s="1293"/>
      <c r="J52" s="1293"/>
      <c r="K52" s="1290"/>
      <c r="L52" s="1290"/>
      <c r="M52" s="1290"/>
      <c r="N52" s="1290"/>
      <c r="AM52" s="383"/>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89"/>
      <c r="BQ52" s="1289"/>
      <c r="BR52" s="1289"/>
      <c r="BS52" s="1289"/>
      <c r="BT52" s="1289"/>
      <c r="BU52" s="1289"/>
      <c r="BV52" s="1289"/>
      <c r="BW52" s="1289"/>
      <c r="BX52" s="1289"/>
      <c r="BY52" s="1289"/>
      <c r="BZ52" s="1289"/>
      <c r="CA52" s="1289"/>
      <c r="CB52" s="1289"/>
      <c r="CC52" s="1289"/>
      <c r="CD52" s="1289"/>
      <c r="CE52" s="1289"/>
      <c r="CF52" s="1289"/>
      <c r="CG52" s="1289"/>
      <c r="CH52" s="1289"/>
      <c r="CI52" s="1289"/>
      <c r="CJ52" s="1289"/>
      <c r="CK52" s="1289"/>
      <c r="CL52" s="1289"/>
      <c r="CM52" s="1289"/>
      <c r="CN52" s="1289"/>
      <c r="CO52" s="1289"/>
      <c r="CP52" s="1289"/>
      <c r="CQ52" s="1289"/>
      <c r="CR52" s="1289"/>
      <c r="CS52" s="1289"/>
      <c r="CT52" s="1289"/>
      <c r="CU52" s="1289"/>
      <c r="CV52" s="1289"/>
      <c r="CW52" s="1289"/>
      <c r="CX52" s="1289"/>
      <c r="CY52" s="1289"/>
      <c r="CZ52" s="1289"/>
      <c r="DA52" s="1289"/>
      <c r="DB52" s="1289"/>
      <c r="DC52" s="1289"/>
    </row>
    <row r="53" spans="1:109">
      <c r="A53" s="382"/>
      <c r="B53" s="374"/>
      <c r="G53" s="1295"/>
      <c r="H53" s="1295"/>
      <c r="I53" s="1284"/>
      <c r="J53" s="1284"/>
      <c r="K53" s="1290"/>
      <c r="L53" s="1290"/>
      <c r="M53" s="1290"/>
      <c r="N53" s="1290"/>
      <c r="AM53" s="383"/>
      <c r="AN53" s="1291"/>
      <c r="AO53" s="1291"/>
      <c r="AP53" s="1291"/>
      <c r="AQ53" s="1291"/>
      <c r="AR53" s="1291"/>
      <c r="AS53" s="1291"/>
      <c r="AT53" s="1291"/>
      <c r="AU53" s="1291"/>
      <c r="AV53" s="1291"/>
      <c r="AW53" s="1291"/>
      <c r="AX53" s="1291"/>
      <c r="AY53" s="1291"/>
      <c r="AZ53" s="1291"/>
      <c r="BA53" s="1291"/>
      <c r="BB53" s="1291" t="s">
        <v>618</v>
      </c>
      <c r="BC53" s="1291"/>
      <c r="BD53" s="1291"/>
      <c r="BE53" s="1291"/>
      <c r="BF53" s="1291"/>
      <c r="BG53" s="1291"/>
      <c r="BH53" s="1291"/>
      <c r="BI53" s="1291"/>
      <c r="BJ53" s="1291"/>
      <c r="BK53" s="1291"/>
      <c r="BL53" s="1291"/>
      <c r="BM53" s="1291"/>
      <c r="BN53" s="1291"/>
      <c r="BO53" s="1291"/>
      <c r="BP53" s="1292"/>
      <c r="BQ53" s="1289"/>
      <c r="BR53" s="1289"/>
      <c r="BS53" s="1289"/>
      <c r="BT53" s="1289"/>
      <c r="BU53" s="1289"/>
      <c r="BV53" s="1289"/>
      <c r="BW53" s="1289"/>
      <c r="BX53" s="1292"/>
      <c r="BY53" s="1289"/>
      <c r="BZ53" s="1289"/>
      <c r="CA53" s="1289"/>
      <c r="CB53" s="1289"/>
      <c r="CC53" s="1289"/>
      <c r="CD53" s="1289"/>
      <c r="CE53" s="1289"/>
      <c r="CF53" s="1289">
        <v>55.8</v>
      </c>
      <c r="CG53" s="1289"/>
      <c r="CH53" s="1289"/>
      <c r="CI53" s="1289"/>
      <c r="CJ53" s="1289"/>
      <c r="CK53" s="1289"/>
      <c r="CL53" s="1289"/>
      <c r="CM53" s="1289"/>
      <c r="CN53" s="1289">
        <v>60.5</v>
      </c>
      <c r="CO53" s="1289"/>
      <c r="CP53" s="1289"/>
      <c r="CQ53" s="1289"/>
      <c r="CR53" s="1289"/>
      <c r="CS53" s="1289"/>
      <c r="CT53" s="1289"/>
      <c r="CU53" s="1289"/>
      <c r="CV53" s="1289">
        <v>62.3</v>
      </c>
      <c r="CW53" s="1289"/>
      <c r="CX53" s="1289"/>
      <c r="CY53" s="1289"/>
      <c r="CZ53" s="1289"/>
      <c r="DA53" s="1289"/>
      <c r="DB53" s="1289"/>
      <c r="DC53" s="1289"/>
    </row>
    <row r="54" spans="1:109">
      <c r="A54" s="382"/>
      <c r="B54" s="374"/>
      <c r="G54" s="1295"/>
      <c r="H54" s="1295"/>
      <c r="I54" s="1284"/>
      <c r="J54" s="1284"/>
      <c r="K54" s="1290"/>
      <c r="L54" s="1290"/>
      <c r="M54" s="1290"/>
      <c r="N54" s="1290"/>
      <c r="AM54" s="383"/>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89"/>
      <c r="BQ54" s="1289"/>
      <c r="BR54" s="1289"/>
      <c r="BS54" s="1289"/>
      <c r="BT54" s="1289"/>
      <c r="BU54" s="1289"/>
      <c r="BV54" s="1289"/>
      <c r="BW54" s="1289"/>
      <c r="BX54" s="1289"/>
      <c r="BY54" s="1289"/>
      <c r="BZ54" s="1289"/>
      <c r="CA54" s="1289"/>
      <c r="CB54" s="1289"/>
      <c r="CC54" s="1289"/>
      <c r="CD54" s="1289"/>
      <c r="CE54" s="1289"/>
      <c r="CF54" s="1289"/>
      <c r="CG54" s="1289"/>
      <c r="CH54" s="1289"/>
      <c r="CI54" s="1289"/>
      <c r="CJ54" s="1289"/>
      <c r="CK54" s="1289"/>
      <c r="CL54" s="1289"/>
      <c r="CM54" s="1289"/>
      <c r="CN54" s="1289"/>
      <c r="CO54" s="1289"/>
      <c r="CP54" s="1289"/>
      <c r="CQ54" s="1289"/>
      <c r="CR54" s="1289"/>
      <c r="CS54" s="1289"/>
      <c r="CT54" s="1289"/>
      <c r="CU54" s="1289"/>
      <c r="CV54" s="1289"/>
      <c r="CW54" s="1289"/>
      <c r="CX54" s="1289"/>
      <c r="CY54" s="1289"/>
      <c r="CZ54" s="1289"/>
      <c r="DA54" s="1289"/>
      <c r="DB54" s="1289"/>
      <c r="DC54" s="1289"/>
    </row>
    <row r="55" spans="1:109">
      <c r="A55" s="382"/>
      <c r="B55" s="374"/>
      <c r="G55" s="1284"/>
      <c r="H55" s="1284"/>
      <c r="I55" s="1284"/>
      <c r="J55" s="1284"/>
      <c r="K55" s="1290"/>
      <c r="L55" s="1290"/>
      <c r="M55" s="1290"/>
      <c r="N55" s="1290"/>
      <c r="AN55" s="1288" t="s">
        <v>620</v>
      </c>
      <c r="AO55" s="1288"/>
      <c r="AP55" s="1288"/>
      <c r="AQ55" s="1288"/>
      <c r="AR55" s="1288"/>
      <c r="AS55" s="1288"/>
      <c r="AT55" s="1288"/>
      <c r="AU55" s="1288"/>
      <c r="AV55" s="1288"/>
      <c r="AW55" s="1288"/>
      <c r="AX55" s="1288"/>
      <c r="AY55" s="1288"/>
      <c r="AZ55" s="1288"/>
      <c r="BA55" s="1288"/>
      <c r="BB55" s="1291" t="s">
        <v>621</v>
      </c>
      <c r="BC55" s="1291"/>
      <c r="BD55" s="1291"/>
      <c r="BE55" s="1291"/>
      <c r="BF55" s="1291"/>
      <c r="BG55" s="1291"/>
      <c r="BH55" s="1291"/>
      <c r="BI55" s="1291"/>
      <c r="BJ55" s="1291"/>
      <c r="BK55" s="1291"/>
      <c r="BL55" s="1291"/>
      <c r="BM55" s="1291"/>
      <c r="BN55" s="1291"/>
      <c r="BO55" s="1291"/>
      <c r="BP55" s="1292"/>
      <c r="BQ55" s="1289"/>
      <c r="BR55" s="1289"/>
      <c r="BS55" s="1289"/>
      <c r="BT55" s="1289"/>
      <c r="BU55" s="1289"/>
      <c r="BV55" s="1289"/>
      <c r="BW55" s="1289"/>
      <c r="BX55" s="1292"/>
      <c r="BY55" s="1289"/>
      <c r="BZ55" s="1289"/>
      <c r="CA55" s="1289"/>
      <c r="CB55" s="1289"/>
      <c r="CC55" s="1289"/>
      <c r="CD55" s="1289"/>
      <c r="CE55" s="1289"/>
      <c r="CF55" s="1289">
        <v>0</v>
      </c>
      <c r="CG55" s="1289"/>
      <c r="CH55" s="1289"/>
      <c r="CI55" s="1289"/>
      <c r="CJ55" s="1289"/>
      <c r="CK55" s="1289"/>
      <c r="CL55" s="1289"/>
      <c r="CM55" s="1289"/>
      <c r="CN55" s="1289">
        <v>0</v>
      </c>
      <c r="CO55" s="1289"/>
      <c r="CP55" s="1289"/>
      <c r="CQ55" s="1289"/>
      <c r="CR55" s="1289"/>
      <c r="CS55" s="1289"/>
      <c r="CT55" s="1289"/>
      <c r="CU55" s="1289"/>
      <c r="CV55" s="1289">
        <v>0</v>
      </c>
      <c r="CW55" s="1289"/>
      <c r="CX55" s="1289"/>
      <c r="CY55" s="1289"/>
      <c r="CZ55" s="1289"/>
      <c r="DA55" s="1289"/>
      <c r="DB55" s="1289"/>
      <c r="DC55" s="1289"/>
    </row>
    <row r="56" spans="1:109">
      <c r="A56" s="382"/>
      <c r="B56" s="374"/>
      <c r="G56" s="1284"/>
      <c r="H56" s="1284"/>
      <c r="I56" s="1284"/>
      <c r="J56" s="1284"/>
      <c r="K56" s="1290"/>
      <c r="L56" s="1290"/>
      <c r="M56" s="1290"/>
      <c r="N56" s="1290"/>
      <c r="AN56" s="1288"/>
      <c r="AO56" s="1288"/>
      <c r="AP56" s="1288"/>
      <c r="AQ56" s="1288"/>
      <c r="AR56" s="1288"/>
      <c r="AS56" s="1288"/>
      <c r="AT56" s="1288"/>
      <c r="AU56" s="1288"/>
      <c r="AV56" s="1288"/>
      <c r="AW56" s="1288"/>
      <c r="AX56" s="1288"/>
      <c r="AY56" s="1288"/>
      <c r="AZ56" s="1288"/>
      <c r="BA56" s="1288"/>
      <c r="BB56" s="1291"/>
      <c r="BC56" s="1291"/>
      <c r="BD56" s="1291"/>
      <c r="BE56" s="1291"/>
      <c r="BF56" s="1291"/>
      <c r="BG56" s="1291"/>
      <c r="BH56" s="1291"/>
      <c r="BI56" s="1291"/>
      <c r="BJ56" s="1291"/>
      <c r="BK56" s="1291"/>
      <c r="BL56" s="1291"/>
      <c r="BM56" s="1291"/>
      <c r="BN56" s="1291"/>
      <c r="BO56" s="1291"/>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89"/>
      <c r="CO56" s="1289"/>
      <c r="CP56" s="1289"/>
      <c r="CQ56" s="1289"/>
      <c r="CR56" s="1289"/>
      <c r="CS56" s="1289"/>
      <c r="CT56" s="1289"/>
      <c r="CU56" s="1289"/>
      <c r="CV56" s="1289"/>
      <c r="CW56" s="1289"/>
      <c r="CX56" s="1289"/>
      <c r="CY56" s="1289"/>
      <c r="CZ56" s="1289"/>
      <c r="DA56" s="1289"/>
      <c r="DB56" s="1289"/>
      <c r="DC56" s="1289"/>
    </row>
    <row r="57" spans="1:109" s="382" customFormat="1">
      <c r="B57" s="386"/>
      <c r="G57" s="1284"/>
      <c r="H57" s="1284"/>
      <c r="I57" s="1294"/>
      <c r="J57" s="1294"/>
      <c r="K57" s="1290"/>
      <c r="L57" s="1290"/>
      <c r="M57" s="1290"/>
      <c r="N57" s="1290"/>
      <c r="AM57" s="367"/>
      <c r="AN57" s="1288"/>
      <c r="AO57" s="1288"/>
      <c r="AP57" s="1288"/>
      <c r="AQ57" s="1288"/>
      <c r="AR57" s="1288"/>
      <c r="AS57" s="1288"/>
      <c r="AT57" s="1288"/>
      <c r="AU57" s="1288"/>
      <c r="AV57" s="1288"/>
      <c r="AW57" s="1288"/>
      <c r="AX57" s="1288"/>
      <c r="AY57" s="1288"/>
      <c r="AZ57" s="1288"/>
      <c r="BA57" s="1288"/>
      <c r="BB57" s="1291" t="s">
        <v>618</v>
      </c>
      <c r="BC57" s="1291"/>
      <c r="BD57" s="1291"/>
      <c r="BE57" s="1291"/>
      <c r="BF57" s="1291"/>
      <c r="BG57" s="1291"/>
      <c r="BH57" s="1291"/>
      <c r="BI57" s="1291"/>
      <c r="BJ57" s="1291"/>
      <c r="BK57" s="1291"/>
      <c r="BL57" s="1291"/>
      <c r="BM57" s="1291"/>
      <c r="BN57" s="1291"/>
      <c r="BO57" s="1291"/>
      <c r="BP57" s="1292"/>
      <c r="BQ57" s="1289"/>
      <c r="BR57" s="1289"/>
      <c r="BS57" s="1289"/>
      <c r="BT57" s="1289"/>
      <c r="BU57" s="1289"/>
      <c r="BV57" s="1289"/>
      <c r="BW57" s="1289"/>
      <c r="BX57" s="1292"/>
      <c r="BY57" s="1289"/>
      <c r="BZ57" s="1289"/>
      <c r="CA57" s="1289"/>
      <c r="CB57" s="1289"/>
      <c r="CC57" s="1289"/>
      <c r="CD57" s="1289"/>
      <c r="CE57" s="1289"/>
      <c r="CF57" s="1289">
        <v>54.2</v>
      </c>
      <c r="CG57" s="1289"/>
      <c r="CH57" s="1289"/>
      <c r="CI57" s="1289"/>
      <c r="CJ57" s="1289"/>
      <c r="CK57" s="1289"/>
      <c r="CL57" s="1289"/>
      <c r="CM57" s="1289"/>
      <c r="CN57" s="1289">
        <v>56.3</v>
      </c>
      <c r="CO57" s="1289"/>
      <c r="CP57" s="1289"/>
      <c r="CQ57" s="1289"/>
      <c r="CR57" s="1289"/>
      <c r="CS57" s="1289"/>
      <c r="CT57" s="1289"/>
      <c r="CU57" s="1289"/>
      <c r="CV57" s="1289">
        <v>56.7</v>
      </c>
      <c r="CW57" s="1289"/>
      <c r="CX57" s="1289"/>
      <c r="CY57" s="1289"/>
      <c r="CZ57" s="1289"/>
      <c r="DA57" s="1289"/>
      <c r="DB57" s="1289"/>
      <c r="DC57" s="1289"/>
      <c r="DD57" s="387"/>
      <c r="DE57" s="386"/>
    </row>
    <row r="58" spans="1:109" s="382" customFormat="1">
      <c r="A58" s="367"/>
      <c r="B58" s="386"/>
      <c r="G58" s="1284"/>
      <c r="H58" s="1284"/>
      <c r="I58" s="1294"/>
      <c r="J58" s="1294"/>
      <c r="K58" s="1290"/>
      <c r="L58" s="1290"/>
      <c r="M58" s="1290"/>
      <c r="N58" s="1290"/>
      <c r="AM58" s="367"/>
      <c r="AN58" s="1288"/>
      <c r="AO58" s="1288"/>
      <c r="AP58" s="1288"/>
      <c r="AQ58" s="1288"/>
      <c r="AR58" s="1288"/>
      <c r="AS58" s="1288"/>
      <c r="AT58" s="1288"/>
      <c r="AU58" s="1288"/>
      <c r="AV58" s="1288"/>
      <c r="AW58" s="1288"/>
      <c r="AX58" s="1288"/>
      <c r="AY58" s="1288"/>
      <c r="AZ58" s="1288"/>
      <c r="BA58" s="1288"/>
      <c r="BB58" s="1291"/>
      <c r="BC58" s="1291"/>
      <c r="BD58" s="1291"/>
      <c r="BE58" s="1291"/>
      <c r="BF58" s="1291"/>
      <c r="BG58" s="1291"/>
      <c r="BH58" s="1291"/>
      <c r="BI58" s="1291"/>
      <c r="BJ58" s="1291"/>
      <c r="BK58" s="1291"/>
      <c r="BL58" s="1291"/>
      <c r="BM58" s="1291"/>
      <c r="BN58" s="1291"/>
      <c r="BO58" s="1291"/>
      <c r="BP58" s="1289"/>
      <c r="BQ58" s="1289"/>
      <c r="BR58" s="1289"/>
      <c r="BS58" s="1289"/>
      <c r="BT58" s="1289"/>
      <c r="BU58" s="1289"/>
      <c r="BV58" s="1289"/>
      <c r="BW58" s="1289"/>
      <c r="BX58" s="1289"/>
      <c r="BY58" s="1289"/>
      <c r="BZ58" s="1289"/>
      <c r="CA58" s="1289"/>
      <c r="CB58" s="1289"/>
      <c r="CC58" s="1289"/>
      <c r="CD58" s="1289"/>
      <c r="CE58" s="1289"/>
      <c r="CF58" s="1289"/>
      <c r="CG58" s="1289"/>
      <c r="CH58" s="1289"/>
      <c r="CI58" s="1289"/>
      <c r="CJ58" s="1289"/>
      <c r="CK58" s="1289"/>
      <c r="CL58" s="1289"/>
      <c r="CM58" s="1289"/>
      <c r="CN58" s="1289"/>
      <c r="CO58" s="1289"/>
      <c r="CP58" s="1289"/>
      <c r="CQ58" s="1289"/>
      <c r="CR58" s="1289"/>
      <c r="CS58" s="1289"/>
      <c r="CT58" s="1289"/>
      <c r="CU58" s="1289"/>
      <c r="CV58" s="1289"/>
      <c r="CW58" s="1289"/>
      <c r="CX58" s="1289"/>
      <c r="CY58" s="1289"/>
      <c r="CZ58" s="1289"/>
      <c r="DA58" s="1289"/>
      <c r="DB58" s="1289"/>
      <c r="DC58" s="1289"/>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622</v>
      </c>
    </row>
    <row r="64" spans="1:109">
      <c r="B64" s="374"/>
      <c r="G64" s="381"/>
      <c r="I64" s="394"/>
      <c r="J64" s="394"/>
      <c r="K64" s="394"/>
      <c r="L64" s="394"/>
      <c r="M64" s="394"/>
      <c r="N64" s="395"/>
      <c r="AM64" s="381"/>
      <c r="AN64" s="381" t="s">
        <v>614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5" t="s">
        <v>626</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615</v>
      </c>
    </row>
    <row r="72" spans="2:107">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575</v>
      </c>
      <c r="BQ72" s="1288"/>
      <c r="BR72" s="1288"/>
      <c r="BS72" s="1288"/>
      <c r="BT72" s="1288"/>
      <c r="BU72" s="1288"/>
      <c r="BV72" s="1288"/>
      <c r="BW72" s="1288"/>
      <c r="BX72" s="1288" t="s">
        <v>576</v>
      </c>
      <c r="BY72" s="1288"/>
      <c r="BZ72" s="1288"/>
      <c r="CA72" s="1288"/>
      <c r="CB72" s="1288"/>
      <c r="CC72" s="1288"/>
      <c r="CD72" s="1288"/>
      <c r="CE72" s="1288"/>
      <c r="CF72" s="1288" t="s">
        <v>577</v>
      </c>
      <c r="CG72" s="1288"/>
      <c r="CH72" s="1288"/>
      <c r="CI72" s="1288"/>
      <c r="CJ72" s="1288"/>
      <c r="CK72" s="1288"/>
      <c r="CL72" s="1288"/>
      <c r="CM72" s="1288"/>
      <c r="CN72" s="1288" t="s">
        <v>578</v>
      </c>
      <c r="CO72" s="1288"/>
      <c r="CP72" s="1288"/>
      <c r="CQ72" s="1288"/>
      <c r="CR72" s="1288"/>
      <c r="CS72" s="1288"/>
      <c r="CT72" s="1288"/>
      <c r="CU72" s="1288"/>
      <c r="CV72" s="1288" t="s">
        <v>579</v>
      </c>
      <c r="CW72" s="1288"/>
      <c r="CX72" s="1288"/>
      <c r="CY72" s="1288"/>
      <c r="CZ72" s="1288"/>
      <c r="DA72" s="1288"/>
      <c r="DB72" s="1288"/>
      <c r="DC72" s="1288"/>
    </row>
    <row r="73" spans="2:107">
      <c r="B73" s="374"/>
      <c r="G73" s="1295"/>
      <c r="H73" s="1295"/>
      <c r="I73" s="1295"/>
      <c r="J73" s="1295"/>
      <c r="K73" s="1296"/>
      <c r="L73" s="1296"/>
      <c r="M73" s="1296"/>
      <c r="N73" s="1296"/>
      <c r="AM73" s="383"/>
      <c r="AN73" s="1291" t="s">
        <v>616</v>
      </c>
      <c r="AO73" s="1291"/>
      <c r="AP73" s="1291"/>
      <c r="AQ73" s="1291"/>
      <c r="AR73" s="1291"/>
      <c r="AS73" s="1291"/>
      <c r="AT73" s="1291"/>
      <c r="AU73" s="1291"/>
      <c r="AV73" s="1291"/>
      <c r="AW73" s="1291"/>
      <c r="AX73" s="1291"/>
      <c r="AY73" s="1291"/>
      <c r="AZ73" s="1291"/>
      <c r="BA73" s="1291"/>
      <c r="BB73" s="1291" t="s">
        <v>617</v>
      </c>
      <c r="BC73" s="1291"/>
      <c r="BD73" s="1291"/>
      <c r="BE73" s="1291"/>
      <c r="BF73" s="1291"/>
      <c r="BG73" s="1291"/>
      <c r="BH73" s="1291"/>
      <c r="BI73" s="1291"/>
      <c r="BJ73" s="1291"/>
      <c r="BK73" s="1291"/>
      <c r="BL73" s="1291"/>
      <c r="BM73" s="1291"/>
      <c r="BN73" s="1291"/>
      <c r="BO73" s="1291"/>
      <c r="BP73" s="1289">
        <v>80.5</v>
      </c>
      <c r="BQ73" s="1289"/>
      <c r="BR73" s="1289"/>
      <c r="BS73" s="1289"/>
      <c r="BT73" s="1289"/>
      <c r="BU73" s="1289"/>
      <c r="BV73" s="1289"/>
      <c r="BW73" s="1289"/>
      <c r="BX73" s="1289">
        <v>80.2</v>
      </c>
      <c r="BY73" s="1289"/>
      <c r="BZ73" s="1289"/>
      <c r="CA73" s="1289"/>
      <c r="CB73" s="1289"/>
      <c r="CC73" s="1289"/>
      <c r="CD73" s="1289"/>
      <c r="CE73" s="1289"/>
      <c r="CF73" s="1289">
        <v>63.2</v>
      </c>
      <c r="CG73" s="1289"/>
      <c r="CH73" s="1289"/>
      <c r="CI73" s="1289"/>
      <c r="CJ73" s="1289"/>
      <c r="CK73" s="1289"/>
      <c r="CL73" s="1289"/>
      <c r="CM73" s="1289"/>
      <c r="CN73" s="1289">
        <v>65.099999999999994</v>
      </c>
      <c r="CO73" s="1289"/>
      <c r="CP73" s="1289"/>
      <c r="CQ73" s="1289"/>
      <c r="CR73" s="1289"/>
      <c r="CS73" s="1289"/>
      <c r="CT73" s="1289"/>
      <c r="CU73" s="1289"/>
      <c r="CV73" s="1289">
        <v>69.599999999999994</v>
      </c>
      <c r="CW73" s="1289"/>
      <c r="CX73" s="1289"/>
      <c r="CY73" s="1289"/>
      <c r="CZ73" s="1289"/>
      <c r="DA73" s="1289"/>
      <c r="DB73" s="1289"/>
      <c r="DC73" s="1289"/>
    </row>
    <row r="74" spans="2:107">
      <c r="B74" s="374"/>
      <c r="G74" s="1295"/>
      <c r="H74" s="1295"/>
      <c r="I74" s="1295"/>
      <c r="J74" s="1295"/>
      <c r="K74" s="1296"/>
      <c r="L74" s="1296"/>
      <c r="M74" s="1296"/>
      <c r="N74" s="1296"/>
      <c r="AM74" s="383"/>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89"/>
      <c r="BQ74" s="1289"/>
      <c r="BR74" s="1289"/>
      <c r="BS74" s="1289"/>
      <c r="BT74" s="1289"/>
      <c r="BU74" s="1289"/>
      <c r="BV74" s="1289"/>
      <c r="BW74" s="1289"/>
      <c r="BX74" s="1289"/>
      <c r="BY74" s="1289"/>
      <c r="BZ74" s="1289"/>
      <c r="CA74" s="1289"/>
      <c r="CB74" s="1289"/>
      <c r="CC74" s="1289"/>
      <c r="CD74" s="1289"/>
      <c r="CE74" s="1289"/>
      <c r="CF74" s="1289"/>
      <c r="CG74" s="1289"/>
      <c r="CH74" s="1289"/>
      <c r="CI74" s="1289"/>
      <c r="CJ74" s="1289"/>
      <c r="CK74" s="1289"/>
      <c r="CL74" s="1289"/>
      <c r="CM74" s="1289"/>
      <c r="CN74" s="1289"/>
      <c r="CO74" s="1289"/>
      <c r="CP74" s="1289"/>
      <c r="CQ74" s="1289"/>
      <c r="CR74" s="1289"/>
      <c r="CS74" s="1289"/>
      <c r="CT74" s="1289"/>
      <c r="CU74" s="1289"/>
      <c r="CV74" s="1289"/>
      <c r="CW74" s="1289"/>
      <c r="CX74" s="1289"/>
      <c r="CY74" s="1289"/>
      <c r="CZ74" s="1289"/>
      <c r="DA74" s="1289"/>
      <c r="DB74" s="1289"/>
      <c r="DC74" s="1289"/>
    </row>
    <row r="75" spans="2:107">
      <c r="B75" s="374"/>
      <c r="G75" s="1295"/>
      <c r="H75" s="1295"/>
      <c r="I75" s="1284"/>
      <c r="J75" s="1284"/>
      <c r="K75" s="1290"/>
      <c r="L75" s="1290"/>
      <c r="M75" s="1290"/>
      <c r="N75" s="1290"/>
      <c r="AM75" s="383"/>
      <c r="AN75" s="1291"/>
      <c r="AO75" s="1291"/>
      <c r="AP75" s="1291"/>
      <c r="AQ75" s="1291"/>
      <c r="AR75" s="1291"/>
      <c r="AS75" s="1291"/>
      <c r="AT75" s="1291"/>
      <c r="AU75" s="1291"/>
      <c r="AV75" s="1291"/>
      <c r="AW75" s="1291"/>
      <c r="AX75" s="1291"/>
      <c r="AY75" s="1291"/>
      <c r="AZ75" s="1291"/>
      <c r="BA75" s="1291"/>
      <c r="BB75" s="1291" t="s">
        <v>623</v>
      </c>
      <c r="BC75" s="1291"/>
      <c r="BD75" s="1291"/>
      <c r="BE75" s="1291"/>
      <c r="BF75" s="1291"/>
      <c r="BG75" s="1291"/>
      <c r="BH75" s="1291"/>
      <c r="BI75" s="1291"/>
      <c r="BJ75" s="1291"/>
      <c r="BK75" s="1291"/>
      <c r="BL75" s="1291"/>
      <c r="BM75" s="1291"/>
      <c r="BN75" s="1291"/>
      <c r="BO75" s="1291"/>
      <c r="BP75" s="1289">
        <v>15.4</v>
      </c>
      <c r="BQ75" s="1289"/>
      <c r="BR75" s="1289"/>
      <c r="BS75" s="1289"/>
      <c r="BT75" s="1289"/>
      <c r="BU75" s="1289"/>
      <c r="BV75" s="1289"/>
      <c r="BW75" s="1289"/>
      <c r="BX75" s="1289">
        <v>12.7</v>
      </c>
      <c r="BY75" s="1289"/>
      <c r="BZ75" s="1289"/>
      <c r="CA75" s="1289"/>
      <c r="CB75" s="1289"/>
      <c r="CC75" s="1289"/>
      <c r="CD75" s="1289"/>
      <c r="CE75" s="1289"/>
      <c r="CF75" s="1289">
        <v>10.7</v>
      </c>
      <c r="CG75" s="1289"/>
      <c r="CH75" s="1289"/>
      <c r="CI75" s="1289"/>
      <c r="CJ75" s="1289"/>
      <c r="CK75" s="1289"/>
      <c r="CL75" s="1289"/>
      <c r="CM75" s="1289"/>
      <c r="CN75" s="1289">
        <v>10</v>
      </c>
      <c r="CO75" s="1289"/>
      <c r="CP75" s="1289"/>
      <c r="CQ75" s="1289"/>
      <c r="CR75" s="1289"/>
      <c r="CS75" s="1289"/>
      <c r="CT75" s="1289"/>
      <c r="CU75" s="1289"/>
      <c r="CV75" s="1289">
        <v>10.7</v>
      </c>
      <c r="CW75" s="1289"/>
      <c r="CX75" s="1289"/>
      <c r="CY75" s="1289"/>
      <c r="CZ75" s="1289"/>
      <c r="DA75" s="1289"/>
      <c r="DB75" s="1289"/>
      <c r="DC75" s="1289"/>
    </row>
    <row r="76" spans="2:107">
      <c r="B76" s="374"/>
      <c r="G76" s="1295"/>
      <c r="H76" s="1295"/>
      <c r="I76" s="1284"/>
      <c r="J76" s="1284"/>
      <c r="K76" s="1290"/>
      <c r="L76" s="1290"/>
      <c r="M76" s="1290"/>
      <c r="N76" s="1290"/>
      <c r="AM76" s="383"/>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89"/>
      <c r="BQ76" s="1289"/>
      <c r="BR76" s="1289"/>
      <c r="BS76" s="1289"/>
      <c r="BT76" s="1289"/>
      <c r="BU76" s="1289"/>
      <c r="BV76" s="1289"/>
      <c r="BW76" s="1289"/>
      <c r="BX76" s="1289"/>
      <c r="BY76" s="1289"/>
      <c r="BZ76" s="1289"/>
      <c r="CA76" s="1289"/>
      <c r="CB76" s="1289"/>
      <c r="CC76" s="1289"/>
      <c r="CD76" s="1289"/>
      <c r="CE76" s="1289"/>
      <c r="CF76" s="1289"/>
      <c r="CG76" s="1289"/>
      <c r="CH76" s="1289"/>
      <c r="CI76" s="1289"/>
      <c r="CJ76" s="1289"/>
      <c r="CK76" s="1289"/>
      <c r="CL76" s="1289"/>
      <c r="CM76" s="1289"/>
      <c r="CN76" s="1289"/>
      <c r="CO76" s="1289"/>
      <c r="CP76" s="1289"/>
      <c r="CQ76" s="1289"/>
      <c r="CR76" s="1289"/>
      <c r="CS76" s="1289"/>
      <c r="CT76" s="1289"/>
      <c r="CU76" s="1289"/>
      <c r="CV76" s="1289"/>
      <c r="CW76" s="1289"/>
      <c r="CX76" s="1289"/>
      <c r="CY76" s="1289"/>
      <c r="CZ76" s="1289"/>
      <c r="DA76" s="1289"/>
      <c r="DB76" s="1289"/>
      <c r="DC76" s="1289"/>
    </row>
    <row r="77" spans="2:107">
      <c r="B77" s="374"/>
      <c r="G77" s="1284"/>
      <c r="H77" s="1284"/>
      <c r="I77" s="1284"/>
      <c r="J77" s="1284"/>
      <c r="K77" s="1296"/>
      <c r="L77" s="1296"/>
      <c r="M77" s="1296"/>
      <c r="N77" s="1296"/>
      <c r="AN77" s="1288" t="s">
        <v>619</v>
      </c>
      <c r="AO77" s="1288"/>
      <c r="AP77" s="1288"/>
      <c r="AQ77" s="1288"/>
      <c r="AR77" s="1288"/>
      <c r="AS77" s="1288"/>
      <c r="AT77" s="1288"/>
      <c r="AU77" s="1288"/>
      <c r="AV77" s="1288"/>
      <c r="AW77" s="1288"/>
      <c r="AX77" s="1288"/>
      <c r="AY77" s="1288"/>
      <c r="AZ77" s="1288"/>
      <c r="BA77" s="1288"/>
      <c r="BB77" s="1291" t="s">
        <v>621</v>
      </c>
      <c r="BC77" s="1291"/>
      <c r="BD77" s="1291"/>
      <c r="BE77" s="1291"/>
      <c r="BF77" s="1291"/>
      <c r="BG77" s="1291"/>
      <c r="BH77" s="1291"/>
      <c r="BI77" s="1291"/>
      <c r="BJ77" s="1291"/>
      <c r="BK77" s="1291"/>
      <c r="BL77" s="1291"/>
      <c r="BM77" s="1291"/>
      <c r="BN77" s="1291"/>
      <c r="BO77" s="1291"/>
      <c r="BP77" s="1289">
        <v>0</v>
      </c>
      <c r="BQ77" s="1289"/>
      <c r="BR77" s="1289"/>
      <c r="BS77" s="1289"/>
      <c r="BT77" s="1289"/>
      <c r="BU77" s="1289"/>
      <c r="BV77" s="1289"/>
      <c r="BW77" s="1289"/>
      <c r="BX77" s="1289">
        <v>0</v>
      </c>
      <c r="BY77" s="1289"/>
      <c r="BZ77" s="1289"/>
      <c r="CA77" s="1289"/>
      <c r="CB77" s="1289"/>
      <c r="CC77" s="1289"/>
      <c r="CD77" s="1289"/>
      <c r="CE77" s="1289"/>
      <c r="CF77" s="1289">
        <v>0</v>
      </c>
      <c r="CG77" s="1289"/>
      <c r="CH77" s="1289"/>
      <c r="CI77" s="1289"/>
      <c r="CJ77" s="1289"/>
      <c r="CK77" s="1289"/>
      <c r="CL77" s="1289"/>
      <c r="CM77" s="1289"/>
      <c r="CN77" s="1289">
        <v>0</v>
      </c>
      <c r="CO77" s="1289"/>
      <c r="CP77" s="1289"/>
      <c r="CQ77" s="1289"/>
      <c r="CR77" s="1289"/>
      <c r="CS77" s="1289"/>
      <c r="CT77" s="1289"/>
      <c r="CU77" s="1289"/>
      <c r="CV77" s="1289">
        <v>0</v>
      </c>
      <c r="CW77" s="1289"/>
      <c r="CX77" s="1289"/>
      <c r="CY77" s="1289"/>
      <c r="CZ77" s="1289"/>
      <c r="DA77" s="1289"/>
      <c r="DB77" s="1289"/>
      <c r="DC77" s="1289"/>
    </row>
    <row r="78" spans="2:107">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1"/>
      <c r="BC78" s="1291"/>
      <c r="BD78" s="1291"/>
      <c r="BE78" s="1291"/>
      <c r="BF78" s="1291"/>
      <c r="BG78" s="1291"/>
      <c r="BH78" s="1291"/>
      <c r="BI78" s="1291"/>
      <c r="BJ78" s="1291"/>
      <c r="BK78" s="1291"/>
      <c r="BL78" s="1291"/>
      <c r="BM78" s="1291"/>
      <c r="BN78" s="1291"/>
      <c r="BO78" s="1291"/>
      <c r="BP78" s="1289"/>
      <c r="BQ78" s="1289"/>
      <c r="BR78" s="1289"/>
      <c r="BS78" s="1289"/>
      <c r="BT78" s="1289"/>
      <c r="BU78" s="1289"/>
      <c r="BV78" s="1289"/>
      <c r="BW78" s="1289"/>
      <c r="BX78" s="1289"/>
      <c r="BY78" s="1289"/>
      <c r="BZ78" s="1289"/>
      <c r="CA78" s="1289"/>
      <c r="CB78" s="1289"/>
      <c r="CC78" s="1289"/>
      <c r="CD78" s="1289"/>
      <c r="CE78" s="1289"/>
      <c r="CF78" s="1289"/>
      <c r="CG78" s="1289"/>
      <c r="CH78" s="1289"/>
      <c r="CI78" s="1289"/>
      <c r="CJ78" s="1289"/>
      <c r="CK78" s="1289"/>
      <c r="CL78" s="1289"/>
      <c r="CM78" s="1289"/>
      <c r="CN78" s="1289"/>
      <c r="CO78" s="1289"/>
      <c r="CP78" s="1289"/>
      <c r="CQ78" s="1289"/>
      <c r="CR78" s="1289"/>
      <c r="CS78" s="1289"/>
      <c r="CT78" s="1289"/>
      <c r="CU78" s="1289"/>
      <c r="CV78" s="1289"/>
      <c r="CW78" s="1289"/>
      <c r="CX78" s="1289"/>
      <c r="CY78" s="1289"/>
      <c r="CZ78" s="1289"/>
      <c r="DA78" s="1289"/>
      <c r="DB78" s="1289"/>
      <c r="DC78" s="1289"/>
    </row>
    <row r="79" spans="2:107">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1" t="s">
        <v>623</v>
      </c>
      <c r="BC79" s="1291"/>
      <c r="BD79" s="1291"/>
      <c r="BE79" s="1291"/>
      <c r="BF79" s="1291"/>
      <c r="BG79" s="1291"/>
      <c r="BH79" s="1291"/>
      <c r="BI79" s="1291"/>
      <c r="BJ79" s="1291"/>
      <c r="BK79" s="1291"/>
      <c r="BL79" s="1291"/>
      <c r="BM79" s="1291"/>
      <c r="BN79" s="1291"/>
      <c r="BO79" s="1291"/>
      <c r="BP79" s="1289">
        <v>9.1999999999999993</v>
      </c>
      <c r="BQ79" s="1289"/>
      <c r="BR79" s="1289"/>
      <c r="BS79" s="1289"/>
      <c r="BT79" s="1289"/>
      <c r="BU79" s="1289"/>
      <c r="BV79" s="1289"/>
      <c r="BW79" s="1289"/>
      <c r="BX79" s="1289">
        <v>8.1999999999999993</v>
      </c>
      <c r="BY79" s="1289"/>
      <c r="BZ79" s="1289"/>
      <c r="CA79" s="1289"/>
      <c r="CB79" s="1289"/>
      <c r="CC79" s="1289"/>
      <c r="CD79" s="1289"/>
      <c r="CE79" s="1289"/>
      <c r="CF79" s="1289">
        <v>7.8</v>
      </c>
      <c r="CG79" s="1289"/>
      <c r="CH79" s="1289"/>
      <c r="CI79" s="1289"/>
      <c r="CJ79" s="1289"/>
      <c r="CK79" s="1289"/>
      <c r="CL79" s="1289"/>
      <c r="CM79" s="1289"/>
      <c r="CN79" s="1289">
        <v>7.4</v>
      </c>
      <c r="CO79" s="1289"/>
      <c r="CP79" s="1289"/>
      <c r="CQ79" s="1289"/>
      <c r="CR79" s="1289"/>
      <c r="CS79" s="1289"/>
      <c r="CT79" s="1289"/>
      <c r="CU79" s="1289"/>
      <c r="CV79" s="1289">
        <v>7.1</v>
      </c>
      <c r="CW79" s="1289"/>
      <c r="CX79" s="1289"/>
      <c r="CY79" s="1289"/>
      <c r="CZ79" s="1289"/>
      <c r="DA79" s="1289"/>
      <c r="DB79" s="1289"/>
      <c r="DC79" s="1289"/>
    </row>
    <row r="80" spans="2:107">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1"/>
      <c r="BC80" s="1291"/>
      <c r="BD80" s="1291"/>
      <c r="BE80" s="1291"/>
      <c r="BF80" s="1291"/>
      <c r="BG80" s="1291"/>
      <c r="BH80" s="1291"/>
      <c r="BI80" s="1291"/>
      <c r="BJ80" s="1291"/>
      <c r="BK80" s="1291"/>
      <c r="BL80" s="1291"/>
      <c r="BM80" s="1291"/>
      <c r="BN80" s="1291"/>
      <c r="BO80" s="1291"/>
      <c r="BP80" s="1289"/>
      <c r="BQ80" s="1289"/>
      <c r="BR80" s="1289"/>
      <c r="BS80" s="1289"/>
      <c r="BT80" s="1289"/>
      <c r="BU80" s="1289"/>
      <c r="BV80" s="1289"/>
      <c r="BW80" s="1289"/>
      <c r="BX80" s="1289"/>
      <c r="BY80" s="1289"/>
      <c r="BZ80" s="1289"/>
      <c r="CA80" s="1289"/>
      <c r="CB80" s="1289"/>
      <c r="CC80" s="1289"/>
      <c r="CD80" s="1289"/>
      <c r="CE80" s="1289"/>
      <c r="CF80" s="1289"/>
      <c r="CG80" s="1289"/>
      <c r="CH80" s="1289"/>
      <c r="CI80" s="1289"/>
      <c r="CJ80" s="1289"/>
      <c r="CK80" s="1289"/>
      <c r="CL80" s="1289"/>
      <c r="CM80" s="1289"/>
      <c r="CN80" s="1289"/>
      <c r="CO80" s="1289"/>
      <c r="CP80" s="1289"/>
      <c r="CQ80" s="1289"/>
      <c r="CR80" s="1289"/>
      <c r="CS80" s="1289"/>
      <c r="CT80" s="1289"/>
      <c r="CU80" s="1289"/>
      <c r="CV80" s="1289"/>
      <c r="CW80" s="1289"/>
      <c r="CX80" s="1289"/>
      <c r="CY80" s="1289"/>
      <c r="CZ80" s="1289"/>
      <c r="DA80" s="1289"/>
      <c r="DB80" s="1289"/>
      <c r="DC80" s="1289"/>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puMV+Jc66cUmzgCV58u+K2TkhwRFGAIK9/THuO94I3MREnqFXWa3gTxQ7AKiFo3Q9C1lx6+2tE7nS7c6IGrcNQ==" saltValue="QrasN7Kft+VZB56JHh5MZ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624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uDbCxozXYzNaU7A/itxLAdFEFhi0IR8qBGGlJkNgd4lcTck8/oXaC1RhpBOu5CRUIU6loQsh+AIN7C5+5AYLjQ==" saltValue="iapwj2pctBx1l0D8uY3NX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520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H/S/DTVo6HtpaFG9rB2SW7SwjuvwXj6aUzVFt4LUVAFPEG2nZ8TiMpNvtKNWkmJwlkx6//YcZjj1jJZBfX9zvA==" saltValue="78lqVBYGIudENoMRLx+6F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572</v>
      </c>
      <c r="G2" s="136"/>
      <c r="H2" s="137"/>
    </row>
    <row r="3" spans="1:8">
      <c r="A3" s="133" t="s">
        <v>565</v>
      </c>
      <c r="B3" s="138"/>
      <c r="C3" s="139"/>
      <c r="D3" s="140">
        <v>463806</v>
      </c>
      <c r="E3" s="141"/>
      <c r="F3" s="142">
        <v>316331</v>
      </c>
      <c r="G3" s="143"/>
      <c r="H3" s="144"/>
    </row>
    <row r="4" spans="1:8">
      <c r="A4" s="145"/>
      <c r="B4" s="146"/>
      <c r="C4" s="147"/>
      <c r="D4" s="148">
        <v>124893</v>
      </c>
      <c r="E4" s="149"/>
      <c r="F4" s="150">
        <v>106387</v>
      </c>
      <c r="G4" s="151"/>
      <c r="H4" s="152"/>
    </row>
    <row r="5" spans="1:8">
      <c r="A5" s="133" t="s">
        <v>567</v>
      </c>
      <c r="B5" s="138"/>
      <c r="C5" s="139"/>
      <c r="D5" s="140">
        <v>260835</v>
      </c>
      <c r="E5" s="141"/>
      <c r="F5" s="142">
        <v>333013</v>
      </c>
      <c r="G5" s="143"/>
      <c r="H5" s="144"/>
    </row>
    <row r="6" spans="1:8">
      <c r="A6" s="145"/>
      <c r="B6" s="146"/>
      <c r="C6" s="147"/>
      <c r="D6" s="148">
        <v>203114</v>
      </c>
      <c r="E6" s="149"/>
      <c r="F6" s="150">
        <v>126732</v>
      </c>
      <c r="G6" s="151"/>
      <c r="H6" s="152"/>
    </row>
    <row r="7" spans="1:8">
      <c r="A7" s="133" t="s">
        <v>568</v>
      </c>
      <c r="B7" s="138"/>
      <c r="C7" s="139"/>
      <c r="D7" s="140">
        <v>96481</v>
      </c>
      <c r="E7" s="141"/>
      <c r="F7" s="142">
        <v>280458</v>
      </c>
      <c r="G7" s="143"/>
      <c r="H7" s="144"/>
    </row>
    <row r="8" spans="1:8">
      <c r="A8" s="145"/>
      <c r="B8" s="146"/>
      <c r="C8" s="147"/>
      <c r="D8" s="148">
        <v>59002</v>
      </c>
      <c r="E8" s="149"/>
      <c r="F8" s="150">
        <v>127286</v>
      </c>
      <c r="G8" s="151"/>
      <c r="H8" s="152"/>
    </row>
    <row r="9" spans="1:8">
      <c r="A9" s="133" t="s">
        <v>569</v>
      </c>
      <c r="B9" s="138"/>
      <c r="C9" s="139"/>
      <c r="D9" s="140">
        <v>50967</v>
      </c>
      <c r="E9" s="141"/>
      <c r="F9" s="142">
        <v>291945</v>
      </c>
      <c r="G9" s="143"/>
      <c r="H9" s="144"/>
    </row>
    <row r="10" spans="1:8">
      <c r="A10" s="145"/>
      <c r="B10" s="146"/>
      <c r="C10" s="147"/>
      <c r="D10" s="148">
        <v>29806</v>
      </c>
      <c r="E10" s="149"/>
      <c r="F10" s="150">
        <v>127651</v>
      </c>
      <c r="G10" s="151"/>
      <c r="H10" s="152"/>
    </row>
    <row r="11" spans="1:8">
      <c r="A11" s="133" t="s">
        <v>570</v>
      </c>
      <c r="B11" s="138"/>
      <c r="C11" s="139"/>
      <c r="D11" s="140">
        <v>45433</v>
      </c>
      <c r="E11" s="141"/>
      <c r="F11" s="142">
        <v>291173</v>
      </c>
      <c r="G11" s="143"/>
      <c r="H11" s="144"/>
    </row>
    <row r="12" spans="1:8">
      <c r="A12" s="145"/>
      <c r="B12" s="146"/>
      <c r="C12" s="153"/>
      <c r="D12" s="148">
        <v>20076</v>
      </c>
      <c r="E12" s="149"/>
      <c r="F12" s="150">
        <v>119071</v>
      </c>
      <c r="G12" s="151"/>
      <c r="H12" s="152"/>
    </row>
    <row r="13" spans="1:8">
      <c r="A13" s="133"/>
      <c r="B13" s="138"/>
      <c r="C13" s="154"/>
      <c r="D13" s="155">
        <v>183504</v>
      </c>
      <c r="E13" s="156"/>
      <c r="F13" s="157">
        <v>302584</v>
      </c>
      <c r="G13" s="158"/>
      <c r="H13" s="144"/>
    </row>
    <row r="14" spans="1:8">
      <c r="A14" s="145"/>
      <c r="B14" s="146"/>
      <c r="C14" s="147"/>
      <c r="D14" s="148">
        <v>87378</v>
      </c>
      <c r="E14" s="149"/>
      <c r="F14" s="150">
        <v>121425</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7.46</v>
      </c>
      <c r="C19" s="159">
        <f>ROUND(VALUE(SUBSTITUTE(実質収支比率等に係る経年分析!G$48,"▲","-")),2)</f>
        <v>8.57</v>
      </c>
      <c r="D19" s="159">
        <f>ROUND(VALUE(SUBSTITUTE(実質収支比率等に係る経年分析!H$48,"▲","-")),2)</f>
        <v>10.46</v>
      </c>
      <c r="E19" s="159">
        <f>ROUND(VALUE(SUBSTITUTE(実質収支比率等に係る経年分析!I$48,"▲","-")),2)</f>
        <v>11.47</v>
      </c>
      <c r="F19" s="159">
        <f>ROUND(VALUE(SUBSTITUTE(実質収支比率等に係る経年分析!J$48,"▲","-")),2)</f>
        <v>7.43</v>
      </c>
    </row>
    <row r="20" spans="1:11">
      <c r="A20" s="159" t="s">
        <v>49</v>
      </c>
      <c r="B20" s="159">
        <f>ROUND(VALUE(SUBSTITUTE(実質収支比率等に係る経年分析!F$47,"▲","-")),2)</f>
        <v>44.05</v>
      </c>
      <c r="C20" s="159">
        <f>ROUND(VALUE(SUBSTITUTE(実質収支比率等に係る経年分析!G$47,"▲","-")),2)</f>
        <v>38.880000000000003</v>
      </c>
      <c r="D20" s="159">
        <f>ROUND(VALUE(SUBSTITUTE(実質収支比率等に係る経年分析!H$47,"▲","-")),2)</f>
        <v>40.28</v>
      </c>
      <c r="E20" s="159">
        <f>ROUND(VALUE(SUBSTITUTE(実質収支比率等に係る経年分析!I$47,"▲","-")),2)</f>
        <v>41.28</v>
      </c>
      <c r="F20" s="159">
        <f>ROUND(VALUE(SUBSTITUTE(実質収支比率等に係る経年分析!J$47,"▲","-")),2)</f>
        <v>44.21</v>
      </c>
    </row>
    <row r="21" spans="1:11">
      <c r="A21" s="159" t="s">
        <v>50</v>
      </c>
      <c r="B21" s="159">
        <f>IF(ISNUMBER(VALUE(SUBSTITUTE(実質収支比率等に係る経年分析!F$49,"▲","-"))),ROUND(VALUE(SUBSTITUTE(実質収支比率等に係る経年分析!F$49,"▲","-")),2),NA())</f>
        <v>3.29</v>
      </c>
      <c r="C21" s="159">
        <f>IF(ISNUMBER(VALUE(SUBSTITUTE(実質収支比率等に係る経年分析!G$49,"▲","-"))),ROUND(VALUE(SUBSTITUTE(実質収支比率等に係る経年分析!G$49,"▲","-")),2),NA())</f>
        <v>-5.55</v>
      </c>
      <c r="D21" s="159">
        <f>IF(ISNUMBER(VALUE(SUBSTITUTE(実質収支比率等に係る経年分析!H$49,"▲","-"))),ROUND(VALUE(SUBSTITUTE(実質収支比率等に係る経年分析!H$49,"▲","-")),2),NA())</f>
        <v>4.43</v>
      </c>
      <c r="E21" s="159">
        <f>IF(ISNUMBER(VALUE(SUBSTITUTE(実質収支比率等に係る経年分析!I$49,"▲","-"))),ROUND(VALUE(SUBSTITUTE(実質収支比率等に係る経年分析!I$49,"▲","-")),2),NA())</f>
        <v>0.77</v>
      </c>
      <c r="F21" s="159">
        <f>IF(ISNUMBER(VALUE(SUBSTITUTE(実質収支比率等に係る経年分析!J$49,"▲","-"))),ROUND(VALUE(SUBSTITUTE(実質収支比率等に係る経年分析!J$49,"▲","-")),2),NA())</f>
        <v>-1.69</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0.88</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0.56999999999999995</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0.52</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0.37</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0.1</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f>IF(ROUND(VALUE(SUBSTITUTE(連結実質赤字比率に係る赤字・黒字の構成分析!G$42,"▲", "-")), 2) &lt; 0, ABS(ROUND(VALUE(SUBSTITUTE(連結実質赤字比率に係る赤字・黒字の構成分析!G$42,"▲", "-")), 2)), NA())</f>
        <v>2.2000000000000002</v>
      </c>
      <c r="E28" s="160" t="e">
        <f>IF(ROUND(VALUE(SUBSTITUTE(連結実質赤字比率に係る赤字・黒字の構成分析!G$42,"▲", "-")), 2) &gt;= 0, ABS(ROUND(VALUE(SUBSTITUTE(連結実質赤字比率に係る赤字・黒字の構成分析!G$42,"▲", "-")), 2)), NA())</f>
        <v>#N/A</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住宅新築資金等貸付事業</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0.03</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0.04</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0.05</v>
      </c>
    </row>
    <row r="30" spans="1:11">
      <c r="A30" s="160" t="str">
        <f>IF(連結実質赤字比率に係る赤字・黒字の構成分析!C$40="",NA(),連結実質赤字比率に係る赤字・黒字の構成分析!C$40)</f>
        <v>林業集落排水事業</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0.04</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0.04</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0.04</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0.08</v>
      </c>
    </row>
    <row r="31" spans="1:11">
      <c r="A31" s="160" t="str">
        <f>IF(連結実質赤字比率に係る赤字・黒字の構成分析!C$39="",NA(),連結実質赤字比率に係る赤字・黒字の構成分析!C$39)</f>
        <v>索道事業</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0.6</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0.17</v>
      </c>
    </row>
    <row r="32" spans="1:11">
      <c r="A32" s="160" t="str">
        <f>IF(連結実質赤字比率に係る赤字・黒字の構成分析!C$38="",NA(),連結実質赤字比率に係る赤字・黒字の構成分析!C$38)</f>
        <v>国民健康保険（事業勘定）</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1.1499999999999999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0.56000000000000005</v>
      </c>
      <c r="F32" s="160">
        <f>IF(ROUND(VALUE(SUBSTITUTE(連結実質赤字比率に係る赤字・黒字の構成分析!H$38,"▲", "-")), 2) &lt; 0, ABS(ROUND(VALUE(SUBSTITUTE(連結実質赤字比率に係る赤字・黒字の構成分析!H$38,"▲", "-")), 2)), NA())</f>
        <v>1.07</v>
      </c>
      <c r="G32" s="160" t="e">
        <f>IF(ROUND(VALUE(SUBSTITUTE(連結実質赤字比率に係る赤字・黒字の構成分析!H$38,"▲", "-")), 2) &gt;= 0, ABS(ROUND(VALUE(SUBSTITUTE(連結実質赤字比率に係る赤字・黒字の構成分析!H$38,"▲", "-")), 2)), NA())</f>
        <v>#N/A</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0.45</v>
      </c>
    </row>
    <row r="33" spans="1:16">
      <c r="A33" s="160" t="str">
        <f>IF(連結実質赤字比率に係る赤字・黒字の構成分析!C$37="",NA(),連結実質赤字比率に係る赤字・黒字の構成分析!C$37)</f>
        <v>特定環境保全公共下水道事業</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0.17</v>
      </c>
      <c r="D33" s="160" t="e">
        <f>IF(ROUND(VALUE(SUBSTITUTE(連結実質赤字比率に係る赤字・黒字の構成分析!G$37,"▲", "-")), 2) &lt; 0, ABS(ROUND(VALUE(SUBSTITUTE(連結実質赤字比率に係る赤字・黒字の構成分析!G$37,"▲", "-")), 2)), NA())</f>
        <v>#VALUE!</v>
      </c>
      <c r="E33" s="160" t="e">
        <f>IF(ROUND(VALUE(SUBSTITUTE(連結実質赤字比率に係る赤字・黒字の構成分析!G$37,"▲", "-")), 2) &gt;= 0, ABS(ROUND(VALUE(SUBSTITUTE(連結実質赤字比率に係る赤字・黒字の構成分析!G$37,"▲", "-")), 2)), NA())</f>
        <v>#VALUE!</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0.82</v>
      </c>
    </row>
    <row r="34" spans="1:16">
      <c r="A34" s="160" t="str">
        <f>IF(連結実質赤字比率に係る赤字・黒字の構成分析!C$36="",NA(),連結実質赤字比率に係る赤字・黒字の構成分析!C$36)</f>
        <v>農業集落排水事業</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0.73</v>
      </c>
      <c r="D34" s="160" t="e">
        <f>IF(ROUND(VALUE(SUBSTITUTE(連結実質赤字比率に係る赤字・黒字の構成分析!G$36,"▲", "-")), 2) &lt; 0, ABS(ROUND(VALUE(SUBSTITUTE(連結実質赤字比率に係る赤字・黒字の構成分析!G$36,"▲", "-")), 2)), NA())</f>
        <v>#VALUE!</v>
      </c>
      <c r="E34" s="160" t="e">
        <f>IF(ROUND(VALUE(SUBSTITUTE(連結実質赤字比率に係る赤字・黒字の構成分析!G$36,"▲", "-")), 2) &gt;= 0, ABS(ROUND(VALUE(SUBSTITUTE(連結実質赤字比率に係る赤字・黒字の構成分析!G$36,"▲", "-")), 2)), NA())</f>
        <v>#VALUE!</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0.13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0.22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1.26</v>
      </c>
    </row>
    <row r="35" spans="1:16">
      <c r="A35" s="160" t="str">
        <f>IF(連結実質赤字比率に係る赤字・黒字の構成分析!C$35="",NA(),連結実質赤字比率に係る赤字・黒字の構成分析!C$35)</f>
        <v>介護保険事業（保険事業勘定）</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0.17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0.46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1.1000000000000001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1.89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2.37</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7.45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8.5399999999999991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10.42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11.42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7.37</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476</v>
      </c>
      <c r="E42" s="161"/>
      <c r="F42" s="161"/>
      <c r="G42" s="161">
        <f>'実質公債費比率（分子）の構造'!L$52</f>
        <v>458</v>
      </c>
      <c r="H42" s="161"/>
      <c r="I42" s="161"/>
      <c r="J42" s="161">
        <f>'実質公債費比率（分子）の構造'!M$52</f>
        <v>401</v>
      </c>
      <c r="K42" s="161"/>
      <c r="L42" s="161"/>
      <c r="M42" s="161">
        <f>'実質公債費比率（分子）の構造'!N$52</f>
        <v>390</v>
      </c>
      <c r="N42" s="161"/>
      <c r="O42" s="161"/>
      <c r="P42" s="161">
        <f>'実質公債費比率（分子）の構造'!O$52</f>
        <v>371</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0</v>
      </c>
      <c r="C44" s="161"/>
      <c r="D44" s="161"/>
      <c r="E44" s="161">
        <f>'実質公債費比率（分子）の構造'!L$50</f>
        <v>0</v>
      </c>
      <c r="F44" s="161"/>
      <c r="G44" s="161"/>
      <c r="H44" s="161">
        <f>'実質公債費比率（分子）の構造'!M$50</f>
        <v>0</v>
      </c>
      <c r="I44" s="161"/>
      <c r="J44" s="161"/>
      <c r="K44" s="161">
        <f>'実質公債費比率（分子）の構造'!N$50</f>
        <v>0</v>
      </c>
      <c r="L44" s="161"/>
      <c r="M44" s="161"/>
      <c r="N44" s="161">
        <f>'実質公債費比率（分子）の構造'!O$50</f>
        <v>0</v>
      </c>
      <c r="O44" s="161"/>
      <c r="P44" s="161"/>
    </row>
    <row r="45" spans="1:16">
      <c r="A45" s="161" t="s">
        <v>60</v>
      </c>
      <c r="B45" s="161">
        <f>'実質公債費比率（分子）の構造'!K$49</f>
        <v>25</v>
      </c>
      <c r="C45" s="161"/>
      <c r="D45" s="161"/>
      <c r="E45" s="161">
        <f>'実質公債費比率（分子）の構造'!L$49</f>
        <v>25</v>
      </c>
      <c r="F45" s="161"/>
      <c r="G45" s="161"/>
      <c r="H45" s="161">
        <f>'実質公債費比率（分子）の構造'!M$49</f>
        <v>24</v>
      </c>
      <c r="I45" s="161"/>
      <c r="J45" s="161"/>
      <c r="K45" s="161">
        <f>'実質公債費比率（分子）の構造'!N$49</f>
        <v>42</v>
      </c>
      <c r="L45" s="161"/>
      <c r="M45" s="161"/>
      <c r="N45" s="161">
        <f>'実質公債費比率（分子）の構造'!O$49</f>
        <v>47</v>
      </c>
      <c r="O45" s="161"/>
      <c r="P45" s="161"/>
    </row>
    <row r="46" spans="1:16">
      <c r="A46" s="161" t="s">
        <v>61</v>
      </c>
      <c r="B46" s="161">
        <f>'実質公債費比率（分子）の構造'!K$48</f>
        <v>132</v>
      </c>
      <c r="C46" s="161"/>
      <c r="D46" s="161"/>
      <c r="E46" s="161">
        <f>'実質公債費比率（分子）の構造'!L$48</f>
        <v>124</v>
      </c>
      <c r="F46" s="161"/>
      <c r="G46" s="161"/>
      <c r="H46" s="161">
        <f>'実質公債費比率（分子）の構造'!M$48</f>
        <v>125</v>
      </c>
      <c r="I46" s="161"/>
      <c r="J46" s="161"/>
      <c r="K46" s="161">
        <f>'実質公債費比率（分子）の構造'!N$48</f>
        <v>165</v>
      </c>
      <c r="L46" s="161"/>
      <c r="M46" s="161"/>
      <c r="N46" s="161">
        <f>'実質公債費比率（分子）の構造'!O$48</f>
        <v>158</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547</v>
      </c>
      <c r="C49" s="161"/>
      <c r="D49" s="161"/>
      <c r="E49" s="161">
        <f>'実質公債費比率（分子）の構造'!L$45</f>
        <v>470</v>
      </c>
      <c r="F49" s="161"/>
      <c r="G49" s="161"/>
      <c r="H49" s="161">
        <f>'実質公債費比率（分子）の構造'!M$45</f>
        <v>398</v>
      </c>
      <c r="I49" s="161"/>
      <c r="J49" s="161"/>
      <c r="K49" s="161">
        <f>'実質公債費比率（分子）の構造'!N$45</f>
        <v>378</v>
      </c>
      <c r="L49" s="161"/>
      <c r="M49" s="161"/>
      <c r="N49" s="161">
        <f>'実質公債費比率（分子）の構造'!O$45</f>
        <v>370</v>
      </c>
      <c r="O49" s="161"/>
      <c r="P49" s="161"/>
    </row>
    <row r="50" spans="1:16">
      <c r="A50" s="161" t="s">
        <v>65</v>
      </c>
      <c r="B50" s="161" t="e">
        <f>NA()</f>
        <v>#N/A</v>
      </c>
      <c r="C50" s="161">
        <f>IF(ISNUMBER('実質公債費比率（分子）の構造'!K$53),'実質公債費比率（分子）の構造'!K$53,NA())</f>
        <v>228</v>
      </c>
      <c r="D50" s="161" t="e">
        <f>NA()</f>
        <v>#N/A</v>
      </c>
      <c r="E50" s="161" t="e">
        <f>NA()</f>
        <v>#N/A</v>
      </c>
      <c r="F50" s="161">
        <f>IF(ISNUMBER('実質公債費比率（分子）の構造'!L$53),'実質公債費比率（分子）の構造'!L$53,NA())</f>
        <v>161</v>
      </c>
      <c r="G50" s="161" t="e">
        <f>NA()</f>
        <v>#N/A</v>
      </c>
      <c r="H50" s="161" t="e">
        <f>NA()</f>
        <v>#N/A</v>
      </c>
      <c r="I50" s="161">
        <f>IF(ISNUMBER('実質公債費比率（分子）の構造'!M$53),'実質公債費比率（分子）の構造'!M$53,NA())</f>
        <v>146</v>
      </c>
      <c r="J50" s="161" t="e">
        <f>NA()</f>
        <v>#N/A</v>
      </c>
      <c r="K50" s="161" t="e">
        <f>NA()</f>
        <v>#N/A</v>
      </c>
      <c r="L50" s="161">
        <f>IF(ISNUMBER('実質公債費比率（分子）の構造'!N$53),'実質公債費比率（分子）の構造'!N$53,NA())</f>
        <v>195</v>
      </c>
      <c r="M50" s="161" t="e">
        <f>NA()</f>
        <v>#N/A</v>
      </c>
      <c r="N50" s="161" t="e">
        <f>NA()</f>
        <v>#N/A</v>
      </c>
      <c r="O50" s="161">
        <f>IF(ISNUMBER('実質公債費比率（分子）の構造'!O$53),'実質公債費比率（分子）の構造'!O$53,NA())</f>
        <v>204</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3851</v>
      </c>
      <c r="E56" s="160"/>
      <c r="F56" s="160"/>
      <c r="G56" s="160">
        <f>'将来負担比率（分子）の構造'!J$52</f>
        <v>3919</v>
      </c>
      <c r="H56" s="160"/>
      <c r="I56" s="160"/>
      <c r="J56" s="160">
        <f>'将来負担比率（分子）の構造'!K$52</f>
        <v>3949</v>
      </c>
      <c r="K56" s="160"/>
      <c r="L56" s="160"/>
      <c r="M56" s="160">
        <f>'将来負担比率（分子）の構造'!L$52</f>
        <v>4129</v>
      </c>
      <c r="N56" s="160"/>
      <c r="O56" s="160"/>
      <c r="P56" s="160">
        <f>'将来負担比率（分子）の構造'!M$52</f>
        <v>3978</v>
      </c>
    </row>
    <row r="57" spans="1:16">
      <c r="A57" s="160" t="s">
        <v>36</v>
      </c>
      <c r="B57" s="160"/>
      <c r="C57" s="160"/>
      <c r="D57" s="160">
        <f>'将来負担比率（分子）の構造'!I$51</f>
        <v>36</v>
      </c>
      <c r="E57" s="160"/>
      <c r="F57" s="160"/>
      <c r="G57" s="160">
        <f>'将来負担比率（分子）の構造'!J$51</f>
        <v>31</v>
      </c>
      <c r="H57" s="160"/>
      <c r="I57" s="160"/>
      <c r="J57" s="160">
        <f>'将来負担比率（分子）の構造'!K$51</f>
        <v>32</v>
      </c>
      <c r="K57" s="160"/>
      <c r="L57" s="160"/>
      <c r="M57" s="160">
        <f>'将来負担比率（分子）の構造'!L$51</f>
        <v>34</v>
      </c>
      <c r="N57" s="160"/>
      <c r="O57" s="160"/>
      <c r="P57" s="160">
        <f>'将来負担比率（分子）の構造'!M$51</f>
        <v>30</v>
      </c>
    </row>
    <row r="58" spans="1:16">
      <c r="A58" s="160" t="s">
        <v>35</v>
      </c>
      <c r="B58" s="160"/>
      <c r="C58" s="160"/>
      <c r="D58" s="160">
        <f>'将来負担比率（分子）の構造'!I$50</f>
        <v>1257</v>
      </c>
      <c r="E58" s="160"/>
      <c r="F58" s="160"/>
      <c r="G58" s="160">
        <f>'将来負担比率（分子）の構造'!J$50</f>
        <v>1115</v>
      </c>
      <c r="H58" s="160"/>
      <c r="I58" s="160"/>
      <c r="J58" s="160">
        <f>'将来負担比率（分子）の構造'!K$50</f>
        <v>1237</v>
      </c>
      <c r="K58" s="160"/>
      <c r="L58" s="160"/>
      <c r="M58" s="160">
        <f>'将来負担比率（分子）の構造'!L$50</f>
        <v>1295</v>
      </c>
      <c r="N58" s="160"/>
      <c r="O58" s="160"/>
      <c r="P58" s="160">
        <f>'将来負担比率（分子）の構造'!M$50</f>
        <v>1482</v>
      </c>
    </row>
    <row r="59" spans="1:16">
      <c r="A59" s="160" t="s">
        <v>33</v>
      </c>
      <c r="B59" s="160" t="str">
        <f>'将来負担比率（分子）の構造'!I$49</f>
        <v>-</v>
      </c>
      <c r="C59" s="160"/>
      <c r="D59" s="160"/>
      <c r="E59" s="160" t="str">
        <f>'将来負担比率（分子）の構造'!J$49</f>
        <v>-</v>
      </c>
      <c r="F59" s="160"/>
      <c r="G59" s="160"/>
      <c r="H59" s="160">
        <f>'将来負担比率（分子）の構造'!K$49</f>
        <v>2</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8</v>
      </c>
      <c r="C61" s="160"/>
      <c r="D61" s="160"/>
      <c r="E61" s="160">
        <f>'将来負担比率（分子）の構造'!J$46</f>
        <v>7</v>
      </c>
      <c r="F61" s="160"/>
      <c r="G61" s="160"/>
      <c r="H61" s="160">
        <f>'将来負担比率（分子）の構造'!K$46</f>
        <v>6</v>
      </c>
      <c r="I61" s="160"/>
      <c r="J61" s="160"/>
      <c r="K61" s="160">
        <f>'将来負担比率（分子）の構造'!L$46</f>
        <v>5</v>
      </c>
      <c r="L61" s="160"/>
      <c r="M61" s="160"/>
      <c r="N61" s="160">
        <f>'将来負担比率（分子）の構造'!M$46</f>
        <v>4</v>
      </c>
      <c r="O61" s="160"/>
      <c r="P61" s="160"/>
    </row>
    <row r="62" spans="1:16">
      <c r="A62" s="160" t="s">
        <v>29</v>
      </c>
      <c r="B62" s="160">
        <f>'将来負担比率（分子）の構造'!I$45</f>
        <v>243</v>
      </c>
      <c r="C62" s="160"/>
      <c r="D62" s="160"/>
      <c r="E62" s="160">
        <f>'将来負担比率（分子）の構造'!J$45</f>
        <v>132</v>
      </c>
      <c r="F62" s="160"/>
      <c r="G62" s="160"/>
      <c r="H62" s="160">
        <f>'将来負担比率（分子）の構造'!K$45</f>
        <v>125</v>
      </c>
      <c r="I62" s="160"/>
      <c r="J62" s="160"/>
      <c r="K62" s="160">
        <f>'将来負担比率（分子）の構造'!L$45</f>
        <v>21</v>
      </c>
      <c r="L62" s="160"/>
      <c r="M62" s="160"/>
      <c r="N62" s="160">
        <f>'将来負担比率（分子）の構造'!M$45</f>
        <v>61</v>
      </c>
      <c r="O62" s="160"/>
      <c r="P62" s="160"/>
    </row>
    <row r="63" spans="1:16">
      <c r="A63" s="160" t="s">
        <v>28</v>
      </c>
      <c r="B63" s="160">
        <f>'将来負担比率（分子）の構造'!I$44</f>
        <v>231</v>
      </c>
      <c r="C63" s="160"/>
      <c r="D63" s="160"/>
      <c r="E63" s="160">
        <f>'将来負担比率（分子）の構造'!J$44</f>
        <v>250</v>
      </c>
      <c r="F63" s="160"/>
      <c r="G63" s="160"/>
      <c r="H63" s="160">
        <f>'将来負担比率（分子）の構造'!K$44</f>
        <v>244</v>
      </c>
      <c r="I63" s="160"/>
      <c r="J63" s="160"/>
      <c r="K63" s="160">
        <f>'将来負担比率（分子）の構造'!L$44</f>
        <v>217</v>
      </c>
      <c r="L63" s="160"/>
      <c r="M63" s="160"/>
      <c r="N63" s="160">
        <f>'将来負担比率（分子）の構造'!M$44</f>
        <v>182</v>
      </c>
      <c r="O63" s="160"/>
      <c r="P63" s="160"/>
    </row>
    <row r="64" spans="1:16">
      <c r="A64" s="160" t="s">
        <v>27</v>
      </c>
      <c r="B64" s="160">
        <f>'将来負担比率（分子）の構造'!I$43</f>
        <v>2171</v>
      </c>
      <c r="C64" s="160"/>
      <c r="D64" s="160"/>
      <c r="E64" s="160">
        <f>'将来負担比率（分子）の構造'!J$43</f>
        <v>2098</v>
      </c>
      <c r="F64" s="160"/>
      <c r="G64" s="160"/>
      <c r="H64" s="160">
        <f>'将来負担比率（分子）の構造'!K$43</f>
        <v>2063</v>
      </c>
      <c r="I64" s="160"/>
      <c r="J64" s="160"/>
      <c r="K64" s="160">
        <f>'将来負担比率（分子）の構造'!L$43</f>
        <v>2374</v>
      </c>
      <c r="L64" s="160"/>
      <c r="M64" s="160"/>
      <c r="N64" s="160">
        <f>'将来負担比率（分子）の構造'!M$43</f>
        <v>2513</v>
      </c>
      <c r="O64" s="160"/>
      <c r="P64" s="160"/>
    </row>
    <row r="65" spans="1:16">
      <c r="A65" s="160" t="s">
        <v>26</v>
      </c>
      <c r="B65" s="160">
        <f>'将来負担比率（分子）の構造'!I$42</f>
        <v>8</v>
      </c>
      <c r="C65" s="160"/>
      <c r="D65" s="160"/>
      <c r="E65" s="160">
        <f>'将来負担比率（分子）の構造'!J$42</f>
        <v>4</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3809</v>
      </c>
      <c r="C66" s="160"/>
      <c r="D66" s="160"/>
      <c r="E66" s="160">
        <f>'将来負担比率（分子）の構造'!J$41</f>
        <v>3862</v>
      </c>
      <c r="F66" s="160"/>
      <c r="G66" s="160"/>
      <c r="H66" s="160">
        <f>'将来負担比率（分子）の構造'!K$41</f>
        <v>3862</v>
      </c>
      <c r="I66" s="160"/>
      <c r="J66" s="160"/>
      <c r="K66" s="160">
        <f>'将来負担比率（分子）の構造'!L$41</f>
        <v>3931</v>
      </c>
      <c r="L66" s="160"/>
      <c r="M66" s="160"/>
      <c r="N66" s="160">
        <f>'将来負担比率（分子）の構造'!M$41</f>
        <v>3893</v>
      </c>
      <c r="O66" s="160"/>
      <c r="P66" s="160"/>
    </row>
    <row r="67" spans="1:16">
      <c r="A67" s="160" t="s">
        <v>69</v>
      </c>
      <c r="B67" s="160" t="e">
        <f>NA()</f>
        <v>#N/A</v>
      </c>
      <c r="C67" s="160">
        <f>IF(ISNUMBER('将来負担比率（分子）の構造'!I$53), IF('将来負担比率（分子）の構造'!I$53 &lt; 0, 0, '将来負担比率（分子）の構造'!I$53), NA())</f>
        <v>1327</v>
      </c>
      <c r="D67" s="160" t="e">
        <f>NA()</f>
        <v>#N/A</v>
      </c>
      <c r="E67" s="160" t="e">
        <f>NA()</f>
        <v>#N/A</v>
      </c>
      <c r="F67" s="160">
        <f>IF(ISNUMBER('将来負担比率（分子）の構造'!J$53), IF('将来負担比率（分子）の構造'!J$53 &lt; 0, 0, '将来負担比率（分子）の構造'!J$53), NA())</f>
        <v>1288</v>
      </c>
      <c r="G67" s="160" t="e">
        <f>NA()</f>
        <v>#N/A</v>
      </c>
      <c r="H67" s="160" t="e">
        <f>NA()</f>
        <v>#N/A</v>
      </c>
      <c r="I67" s="160">
        <f>IF(ISNUMBER('将来負担比率（分子）の構造'!K$53), IF('将来負担比率（分子）の構造'!K$53 &lt; 0, 0, '将来負担比率（分子）の構造'!K$53), NA())</f>
        <v>1084</v>
      </c>
      <c r="J67" s="160" t="e">
        <f>NA()</f>
        <v>#N/A</v>
      </c>
      <c r="K67" s="160" t="e">
        <f>NA()</f>
        <v>#N/A</v>
      </c>
      <c r="L67" s="160">
        <f>IF(ISNUMBER('将来負担比率（分子）の構造'!L$53), IF('将来負担比率（分子）の構造'!L$53 &lt; 0, 0, '将来負担比率（分子）の構造'!L$53), NA())</f>
        <v>1090</v>
      </c>
      <c r="M67" s="160" t="e">
        <f>NA()</f>
        <v>#N/A</v>
      </c>
      <c r="N67" s="160" t="e">
        <f>NA()</f>
        <v>#N/A</v>
      </c>
      <c r="O67" s="160">
        <f>IF(ISNUMBER('将来負担比率（分子）の構造'!M$53), IF('将来負担比率（分子）の構造'!M$53 &lt; 0, 0, '将来負担比率（分子）の構造'!M$53), NA())</f>
        <v>1164</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848</v>
      </c>
      <c r="C72" s="164">
        <f>基金残高に係る経年分析!G55</f>
        <v>848</v>
      </c>
      <c r="D72" s="164">
        <f>基金残高に係る経年分析!H55</f>
        <v>899</v>
      </c>
    </row>
    <row r="73" spans="1:16">
      <c r="A73" s="163" t="s">
        <v>72</v>
      </c>
      <c r="B73" s="164">
        <f>基金残高に係る経年分析!F56</f>
        <v>89</v>
      </c>
      <c r="C73" s="164">
        <f>基金残高に係る経年分析!G56</f>
        <v>89</v>
      </c>
      <c r="D73" s="164">
        <f>基金残高に係る経年分析!H56</f>
        <v>90</v>
      </c>
    </row>
    <row r="74" spans="1:16">
      <c r="A74" s="163" t="s">
        <v>73</v>
      </c>
      <c r="B74" s="164">
        <f>基金残高に係る経年分析!F57</f>
        <v>273</v>
      </c>
      <c r="C74" s="164">
        <f>基金残高に係る経年分析!G57</f>
        <v>330</v>
      </c>
      <c r="D74" s="164">
        <f>基金残高に係る経年分析!H57</f>
        <v>465</v>
      </c>
    </row>
  </sheetData>
  <sheetProtection algorithmName="SHA-512" hashValue="Jf5MYCt3Hhrb5XIK1aeYt3dv+heuHZ6Vgmze07ohKMNMFc+ntpwFNhazuB/jkNyO7B7atCENmpaiEgEpbX+djQ==" saltValue="uQkxnJRpaX2NPwtn5O4/Y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0" zoomScaleNormal="8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212</v>
      </c>
      <c r="DI1" s="774"/>
      <c r="DJ1" s="774"/>
      <c r="DK1" s="774"/>
      <c r="DL1" s="774"/>
      <c r="DM1" s="774"/>
      <c r="DN1" s="775"/>
      <c r="DO1" s="205"/>
      <c r="DP1" s="773" t="s">
        <v>213</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214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215</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216</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217</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218</v>
      </c>
      <c r="S4" s="716"/>
      <c r="T4" s="716"/>
      <c r="U4" s="716"/>
      <c r="V4" s="716"/>
      <c r="W4" s="716"/>
      <c r="X4" s="716"/>
      <c r="Y4" s="717"/>
      <c r="Z4" s="715" t="s">
        <v>219</v>
      </c>
      <c r="AA4" s="716"/>
      <c r="AB4" s="716"/>
      <c r="AC4" s="717"/>
      <c r="AD4" s="715" t="s">
        <v>220</v>
      </c>
      <c r="AE4" s="716"/>
      <c r="AF4" s="716"/>
      <c r="AG4" s="716"/>
      <c r="AH4" s="716"/>
      <c r="AI4" s="716"/>
      <c r="AJ4" s="716"/>
      <c r="AK4" s="717"/>
      <c r="AL4" s="715" t="s">
        <v>219</v>
      </c>
      <c r="AM4" s="716"/>
      <c r="AN4" s="716"/>
      <c r="AO4" s="717"/>
      <c r="AP4" s="776" t="s">
        <v>221</v>
      </c>
      <c r="AQ4" s="776"/>
      <c r="AR4" s="776"/>
      <c r="AS4" s="776"/>
      <c r="AT4" s="776"/>
      <c r="AU4" s="776"/>
      <c r="AV4" s="776"/>
      <c r="AW4" s="776"/>
      <c r="AX4" s="776"/>
      <c r="AY4" s="776"/>
      <c r="AZ4" s="776"/>
      <c r="BA4" s="776"/>
      <c r="BB4" s="776"/>
      <c r="BC4" s="776"/>
      <c r="BD4" s="776"/>
      <c r="BE4" s="776"/>
      <c r="BF4" s="776"/>
      <c r="BG4" s="776" t="s">
        <v>222</v>
      </c>
      <c r="BH4" s="776"/>
      <c r="BI4" s="776"/>
      <c r="BJ4" s="776"/>
      <c r="BK4" s="776"/>
      <c r="BL4" s="776"/>
      <c r="BM4" s="776"/>
      <c r="BN4" s="776"/>
      <c r="BO4" s="776" t="s">
        <v>219</v>
      </c>
      <c r="BP4" s="776"/>
      <c r="BQ4" s="776"/>
      <c r="BR4" s="776"/>
      <c r="BS4" s="776" t="s">
        <v>223</v>
      </c>
      <c r="BT4" s="776"/>
      <c r="BU4" s="776"/>
      <c r="BV4" s="776"/>
      <c r="BW4" s="776"/>
      <c r="BX4" s="776"/>
      <c r="BY4" s="776"/>
      <c r="BZ4" s="776"/>
      <c r="CA4" s="776"/>
      <c r="CB4" s="776"/>
      <c r="CD4" s="758" t="s">
        <v>224</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225</v>
      </c>
      <c r="C5" s="741"/>
      <c r="D5" s="741"/>
      <c r="E5" s="741"/>
      <c r="F5" s="741"/>
      <c r="G5" s="741"/>
      <c r="H5" s="741"/>
      <c r="I5" s="741"/>
      <c r="J5" s="741"/>
      <c r="K5" s="741"/>
      <c r="L5" s="741"/>
      <c r="M5" s="741"/>
      <c r="N5" s="741"/>
      <c r="O5" s="741"/>
      <c r="P5" s="741"/>
      <c r="Q5" s="742"/>
      <c r="R5" s="706">
        <v>741640</v>
      </c>
      <c r="S5" s="707"/>
      <c r="T5" s="707"/>
      <c r="U5" s="707"/>
      <c r="V5" s="707"/>
      <c r="W5" s="707"/>
      <c r="X5" s="707"/>
      <c r="Y5" s="753"/>
      <c r="Z5" s="771">
        <v>20</v>
      </c>
      <c r="AA5" s="771"/>
      <c r="AB5" s="771"/>
      <c r="AC5" s="771"/>
      <c r="AD5" s="772">
        <v>741640</v>
      </c>
      <c r="AE5" s="772"/>
      <c r="AF5" s="772"/>
      <c r="AG5" s="772"/>
      <c r="AH5" s="772"/>
      <c r="AI5" s="772"/>
      <c r="AJ5" s="772"/>
      <c r="AK5" s="772"/>
      <c r="AL5" s="754">
        <v>36.9</v>
      </c>
      <c r="AM5" s="723"/>
      <c r="AN5" s="723"/>
      <c r="AO5" s="755"/>
      <c r="AP5" s="740" t="s">
        <v>226</v>
      </c>
      <c r="AQ5" s="741"/>
      <c r="AR5" s="741"/>
      <c r="AS5" s="741"/>
      <c r="AT5" s="741"/>
      <c r="AU5" s="741"/>
      <c r="AV5" s="741"/>
      <c r="AW5" s="741"/>
      <c r="AX5" s="741"/>
      <c r="AY5" s="741"/>
      <c r="AZ5" s="741"/>
      <c r="BA5" s="741"/>
      <c r="BB5" s="741"/>
      <c r="BC5" s="741"/>
      <c r="BD5" s="741"/>
      <c r="BE5" s="741"/>
      <c r="BF5" s="742"/>
      <c r="BG5" s="641">
        <v>741640</v>
      </c>
      <c r="BH5" s="644"/>
      <c r="BI5" s="644"/>
      <c r="BJ5" s="644"/>
      <c r="BK5" s="644"/>
      <c r="BL5" s="644"/>
      <c r="BM5" s="644"/>
      <c r="BN5" s="645"/>
      <c r="BO5" s="703">
        <v>100</v>
      </c>
      <c r="BP5" s="703"/>
      <c r="BQ5" s="703"/>
      <c r="BR5" s="703"/>
      <c r="BS5" s="704">
        <v>75254</v>
      </c>
      <c r="BT5" s="704"/>
      <c r="BU5" s="704"/>
      <c r="BV5" s="704"/>
      <c r="BW5" s="704"/>
      <c r="BX5" s="704"/>
      <c r="BY5" s="704"/>
      <c r="BZ5" s="704"/>
      <c r="CA5" s="704"/>
      <c r="CB5" s="745"/>
      <c r="CD5" s="758" t="s">
        <v>221</v>
      </c>
      <c r="CE5" s="759"/>
      <c r="CF5" s="759"/>
      <c r="CG5" s="759"/>
      <c r="CH5" s="759"/>
      <c r="CI5" s="759"/>
      <c r="CJ5" s="759"/>
      <c r="CK5" s="759"/>
      <c r="CL5" s="759"/>
      <c r="CM5" s="759"/>
      <c r="CN5" s="759"/>
      <c r="CO5" s="759"/>
      <c r="CP5" s="759"/>
      <c r="CQ5" s="760"/>
      <c r="CR5" s="758" t="s">
        <v>227</v>
      </c>
      <c r="CS5" s="759"/>
      <c r="CT5" s="759"/>
      <c r="CU5" s="759"/>
      <c r="CV5" s="759"/>
      <c r="CW5" s="759"/>
      <c r="CX5" s="759"/>
      <c r="CY5" s="760"/>
      <c r="CZ5" s="758" t="s">
        <v>219</v>
      </c>
      <c r="DA5" s="759"/>
      <c r="DB5" s="759"/>
      <c r="DC5" s="760"/>
      <c r="DD5" s="758" t="s">
        <v>228</v>
      </c>
      <c r="DE5" s="759"/>
      <c r="DF5" s="759"/>
      <c r="DG5" s="759"/>
      <c r="DH5" s="759"/>
      <c r="DI5" s="759"/>
      <c r="DJ5" s="759"/>
      <c r="DK5" s="759"/>
      <c r="DL5" s="759"/>
      <c r="DM5" s="759"/>
      <c r="DN5" s="759"/>
      <c r="DO5" s="759"/>
      <c r="DP5" s="760"/>
      <c r="DQ5" s="758" t="s">
        <v>229</v>
      </c>
      <c r="DR5" s="759"/>
      <c r="DS5" s="759"/>
      <c r="DT5" s="759"/>
      <c r="DU5" s="759"/>
      <c r="DV5" s="759"/>
      <c r="DW5" s="759"/>
      <c r="DX5" s="759"/>
      <c r="DY5" s="759"/>
      <c r="DZ5" s="759"/>
      <c r="EA5" s="759"/>
      <c r="EB5" s="759"/>
      <c r="EC5" s="760"/>
    </row>
    <row r="6" spans="2:143" ht="11.25" customHeight="1">
      <c r="B6" s="638" t="s">
        <v>230</v>
      </c>
      <c r="C6" s="639"/>
      <c r="D6" s="639"/>
      <c r="E6" s="639"/>
      <c r="F6" s="639"/>
      <c r="G6" s="639"/>
      <c r="H6" s="639"/>
      <c r="I6" s="639"/>
      <c r="J6" s="639"/>
      <c r="K6" s="639"/>
      <c r="L6" s="639"/>
      <c r="M6" s="639"/>
      <c r="N6" s="639"/>
      <c r="O6" s="639"/>
      <c r="P6" s="639"/>
      <c r="Q6" s="640"/>
      <c r="R6" s="641">
        <v>22706</v>
      </c>
      <c r="S6" s="644"/>
      <c r="T6" s="644"/>
      <c r="U6" s="644"/>
      <c r="V6" s="644"/>
      <c r="W6" s="644"/>
      <c r="X6" s="644"/>
      <c r="Y6" s="645"/>
      <c r="Z6" s="703">
        <v>0.6</v>
      </c>
      <c r="AA6" s="703"/>
      <c r="AB6" s="703"/>
      <c r="AC6" s="703"/>
      <c r="AD6" s="704">
        <v>22706</v>
      </c>
      <c r="AE6" s="704"/>
      <c r="AF6" s="704"/>
      <c r="AG6" s="704"/>
      <c r="AH6" s="704"/>
      <c r="AI6" s="704"/>
      <c r="AJ6" s="704"/>
      <c r="AK6" s="704"/>
      <c r="AL6" s="646">
        <v>1.1000000000000001</v>
      </c>
      <c r="AM6" s="647"/>
      <c r="AN6" s="647"/>
      <c r="AO6" s="705"/>
      <c r="AP6" s="638" t="s">
        <v>231</v>
      </c>
      <c r="AQ6" s="639"/>
      <c r="AR6" s="639"/>
      <c r="AS6" s="639"/>
      <c r="AT6" s="639"/>
      <c r="AU6" s="639"/>
      <c r="AV6" s="639"/>
      <c r="AW6" s="639"/>
      <c r="AX6" s="639"/>
      <c r="AY6" s="639"/>
      <c r="AZ6" s="639"/>
      <c r="BA6" s="639"/>
      <c r="BB6" s="639"/>
      <c r="BC6" s="639"/>
      <c r="BD6" s="639"/>
      <c r="BE6" s="639"/>
      <c r="BF6" s="640"/>
      <c r="BG6" s="641">
        <v>741640</v>
      </c>
      <c r="BH6" s="644"/>
      <c r="BI6" s="644"/>
      <c r="BJ6" s="644"/>
      <c r="BK6" s="644"/>
      <c r="BL6" s="644"/>
      <c r="BM6" s="644"/>
      <c r="BN6" s="645"/>
      <c r="BO6" s="703">
        <v>100</v>
      </c>
      <c r="BP6" s="703"/>
      <c r="BQ6" s="703"/>
      <c r="BR6" s="703"/>
      <c r="BS6" s="704">
        <v>75254</v>
      </c>
      <c r="BT6" s="704"/>
      <c r="BU6" s="704"/>
      <c r="BV6" s="704"/>
      <c r="BW6" s="704"/>
      <c r="BX6" s="704"/>
      <c r="BY6" s="704"/>
      <c r="BZ6" s="704"/>
      <c r="CA6" s="704"/>
      <c r="CB6" s="745"/>
      <c r="CD6" s="712" t="s">
        <v>232</v>
      </c>
      <c r="CE6" s="713"/>
      <c r="CF6" s="713"/>
      <c r="CG6" s="713"/>
      <c r="CH6" s="713"/>
      <c r="CI6" s="713"/>
      <c r="CJ6" s="713"/>
      <c r="CK6" s="713"/>
      <c r="CL6" s="713"/>
      <c r="CM6" s="713"/>
      <c r="CN6" s="713"/>
      <c r="CO6" s="713"/>
      <c r="CP6" s="713"/>
      <c r="CQ6" s="714"/>
      <c r="CR6" s="641">
        <v>61683</v>
      </c>
      <c r="CS6" s="644"/>
      <c r="CT6" s="644"/>
      <c r="CU6" s="644"/>
      <c r="CV6" s="644"/>
      <c r="CW6" s="644"/>
      <c r="CX6" s="644"/>
      <c r="CY6" s="645"/>
      <c r="CZ6" s="754">
        <v>1.7</v>
      </c>
      <c r="DA6" s="723"/>
      <c r="DB6" s="723"/>
      <c r="DC6" s="757"/>
      <c r="DD6" s="649" t="s">
        <v>132</v>
      </c>
      <c r="DE6" s="644"/>
      <c r="DF6" s="644"/>
      <c r="DG6" s="644"/>
      <c r="DH6" s="644"/>
      <c r="DI6" s="644"/>
      <c r="DJ6" s="644"/>
      <c r="DK6" s="644"/>
      <c r="DL6" s="644"/>
      <c r="DM6" s="644"/>
      <c r="DN6" s="644"/>
      <c r="DO6" s="644"/>
      <c r="DP6" s="645"/>
      <c r="DQ6" s="649">
        <v>61683</v>
      </c>
      <c r="DR6" s="644"/>
      <c r="DS6" s="644"/>
      <c r="DT6" s="644"/>
      <c r="DU6" s="644"/>
      <c r="DV6" s="644"/>
      <c r="DW6" s="644"/>
      <c r="DX6" s="644"/>
      <c r="DY6" s="644"/>
      <c r="DZ6" s="644"/>
      <c r="EA6" s="644"/>
      <c r="EB6" s="644"/>
      <c r="EC6" s="684"/>
    </row>
    <row r="7" spans="2:143" ht="11.25" customHeight="1">
      <c r="B7" s="638" t="s">
        <v>233</v>
      </c>
      <c r="C7" s="639"/>
      <c r="D7" s="639"/>
      <c r="E7" s="639"/>
      <c r="F7" s="639"/>
      <c r="G7" s="639"/>
      <c r="H7" s="639"/>
      <c r="I7" s="639"/>
      <c r="J7" s="639"/>
      <c r="K7" s="639"/>
      <c r="L7" s="639"/>
      <c r="M7" s="639"/>
      <c r="N7" s="639"/>
      <c r="O7" s="639"/>
      <c r="P7" s="639"/>
      <c r="Q7" s="640"/>
      <c r="R7" s="641">
        <v>611</v>
      </c>
      <c r="S7" s="644"/>
      <c r="T7" s="644"/>
      <c r="U7" s="644"/>
      <c r="V7" s="644"/>
      <c r="W7" s="644"/>
      <c r="X7" s="644"/>
      <c r="Y7" s="645"/>
      <c r="Z7" s="703">
        <v>0</v>
      </c>
      <c r="AA7" s="703"/>
      <c r="AB7" s="703"/>
      <c r="AC7" s="703"/>
      <c r="AD7" s="704">
        <v>611</v>
      </c>
      <c r="AE7" s="704"/>
      <c r="AF7" s="704"/>
      <c r="AG7" s="704"/>
      <c r="AH7" s="704"/>
      <c r="AI7" s="704"/>
      <c r="AJ7" s="704"/>
      <c r="AK7" s="704"/>
      <c r="AL7" s="646">
        <v>0</v>
      </c>
      <c r="AM7" s="647"/>
      <c r="AN7" s="647"/>
      <c r="AO7" s="705"/>
      <c r="AP7" s="638" t="s">
        <v>234</v>
      </c>
      <c r="AQ7" s="639"/>
      <c r="AR7" s="639"/>
      <c r="AS7" s="639"/>
      <c r="AT7" s="639"/>
      <c r="AU7" s="639"/>
      <c r="AV7" s="639"/>
      <c r="AW7" s="639"/>
      <c r="AX7" s="639"/>
      <c r="AY7" s="639"/>
      <c r="AZ7" s="639"/>
      <c r="BA7" s="639"/>
      <c r="BB7" s="639"/>
      <c r="BC7" s="639"/>
      <c r="BD7" s="639"/>
      <c r="BE7" s="639"/>
      <c r="BF7" s="640"/>
      <c r="BG7" s="641">
        <v>119427</v>
      </c>
      <c r="BH7" s="644"/>
      <c r="BI7" s="644"/>
      <c r="BJ7" s="644"/>
      <c r="BK7" s="644"/>
      <c r="BL7" s="644"/>
      <c r="BM7" s="644"/>
      <c r="BN7" s="645"/>
      <c r="BO7" s="703">
        <v>16.100000000000001</v>
      </c>
      <c r="BP7" s="703"/>
      <c r="BQ7" s="703"/>
      <c r="BR7" s="703"/>
      <c r="BS7" s="704" t="s">
        <v>133</v>
      </c>
      <c r="BT7" s="704"/>
      <c r="BU7" s="704"/>
      <c r="BV7" s="704"/>
      <c r="BW7" s="704"/>
      <c r="BX7" s="704"/>
      <c r="BY7" s="704"/>
      <c r="BZ7" s="704"/>
      <c r="CA7" s="704"/>
      <c r="CB7" s="745"/>
      <c r="CD7" s="685" t="s">
        <v>235</v>
      </c>
      <c r="CE7" s="682"/>
      <c r="CF7" s="682"/>
      <c r="CG7" s="682"/>
      <c r="CH7" s="682"/>
      <c r="CI7" s="682"/>
      <c r="CJ7" s="682"/>
      <c r="CK7" s="682"/>
      <c r="CL7" s="682"/>
      <c r="CM7" s="682"/>
      <c r="CN7" s="682"/>
      <c r="CO7" s="682"/>
      <c r="CP7" s="682"/>
      <c r="CQ7" s="683"/>
      <c r="CR7" s="641">
        <v>725167</v>
      </c>
      <c r="CS7" s="644"/>
      <c r="CT7" s="644"/>
      <c r="CU7" s="644"/>
      <c r="CV7" s="644"/>
      <c r="CW7" s="644"/>
      <c r="CX7" s="644"/>
      <c r="CY7" s="645"/>
      <c r="CZ7" s="703">
        <v>20.5</v>
      </c>
      <c r="DA7" s="703"/>
      <c r="DB7" s="703"/>
      <c r="DC7" s="703"/>
      <c r="DD7" s="649">
        <v>19136</v>
      </c>
      <c r="DE7" s="644"/>
      <c r="DF7" s="644"/>
      <c r="DG7" s="644"/>
      <c r="DH7" s="644"/>
      <c r="DI7" s="644"/>
      <c r="DJ7" s="644"/>
      <c r="DK7" s="644"/>
      <c r="DL7" s="644"/>
      <c r="DM7" s="644"/>
      <c r="DN7" s="644"/>
      <c r="DO7" s="644"/>
      <c r="DP7" s="645"/>
      <c r="DQ7" s="649">
        <v>640242</v>
      </c>
      <c r="DR7" s="644"/>
      <c r="DS7" s="644"/>
      <c r="DT7" s="644"/>
      <c r="DU7" s="644"/>
      <c r="DV7" s="644"/>
      <c r="DW7" s="644"/>
      <c r="DX7" s="644"/>
      <c r="DY7" s="644"/>
      <c r="DZ7" s="644"/>
      <c r="EA7" s="644"/>
      <c r="EB7" s="644"/>
      <c r="EC7" s="684"/>
    </row>
    <row r="8" spans="2:143" ht="11.25" customHeight="1">
      <c r="B8" s="638" t="s">
        <v>236</v>
      </c>
      <c r="C8" s="639"/>
      <c r="D8" s="639"/>
      <c r="E8" s="639"/>
      <c r="F8" s="639"/>
      <c r="G8" s="639"/>
      <c r="H8" s="639"/>
      <c r="I8" s="639"/>
      <c r="J8" s="639"/>
      <c r="K8" s="639"/>
      <c r="L8" s="639"/>
      <c r="M8" s="639"/>
      <c r="N8" s="639"/>
      <c r="O8" s="639"/>
      <c r="P8" s="639"/>
      <c r="Q8" s="640"/>
      <c r="R8" s="641">
        <v>1116</v>
      </c>
      <c r="S8" s="644"/>
      <c r="T8" s="644"/>
      <c r="U8" s="644"/>
      <c r="V8" s="644"/>
      <c r="W8" s="644"/>
      <c r="X8" s="644"/>
      <c r="Y8" s="645"/>
      <c r="Z8" s="703">
        <v>0</v>
      </c>
      <c r="AA8" s="703"/>
      <c r="AB8" s="703"/>
      <c r="AC8" s="703"/>
      <c r="AD8" s="704">
        <v>1116</v>
      </c>
      <c r="AE8" s="704"/>
      <c r="AF8" s="704"/>
      <c r="AG8" s="704"/>
      <c r="AH8" s="704"/>
      <c r="AI8" s="704"/>
      <c r="AJ8" s="704"/>
      <c r="AK8" s="704"/>
      <c r="AL8" s="646">
        <v>0.1</v>
      </c>
      <c r="AM8" s="647"/>
      <c r="AN8" s="647"/>
      <c r="AO8" s="705"/>
      <c r="AP8" s="638" t="s">
        <v>237</v>
      </c>
      <c r="AQ8" s="639"/>
      <c r="AR8" s="639"/>
      <c r="AS8" s="639"/>
      <c r="AT8" s="639"/>
      <c r="AU8" s="639"/>
      <c r="AV8" s="639"/>
      <c r="AW8" s="639"/>
      <c r="AX8" s="639"/>
      <c r="AY8" s="639"/>
      <c r="AZ8" s="639"/>
      <c r="BA8" s="639"/>
      <c r="BB8" s="639"/>
      <c r="BC8" s="639"/>
      <c r="BD8" s="639"/>
      <c r="BE8" s="639"/>
      <c r="BF8" s="640"/>
      <c r="BG8" s="641">
        <v>4843</v>
      </c>
      <c r="BH8" s="644"/>
      <c r="BI8" s="644"/>
      <c r="BJ8" s="644"/>
      <c r="BK8" s="644"/>
      <c r="BL8" s="644"/>
      <c r="BM8" s="644"/>
      <c r="BN8" s="645"/>
      <c r="BO8" s="703">
        <v>0.7</v>
      </c>
      <c r="BP8" s="703"/>
      <c r="BQ8" s="703"/>
      <c r="BR8" s="703"/>
      <c r="BS8" s="649" t="s">
        <v>132</v>
      </c>
      <c r="BT8" s="644"/>
      <c r="BU8" s="644"/>
      <c r="BV8" s="644"/>
      <c r="BW8" s="644"/>
      <c r="BX8" s="644"/>
      <c r="BY8" s="644"/>
      <c r="BZ8" s="644"/>
      <c r="CA8" s="644"/>
      <c r="CB8" s="684"/>
      <c r="CD8" s="685" t="s">
        <v>238</v>
      </c>
      <c r="CE8" s="682"/>
      <c r="CF8" s="682"/>
      <c r="CG8" s="682"/>
      <c r="CH8" s="682"/>
      <c r="CI8" s="682"/>
      <c r="CJ8" s="682"/>
      <c r="CK8" s="682"/>
      <c r="CL8" s="682"/>
      <c r="CM8" s="682"/>
      <c r="CN8" s="682"/>
      <c r="CO8" s="682"/>
      <c r="CP8" s="682"/>
      <c r="CQ8" s="683"/>
      <c r="CR8" s="641">
        <v>650509</v>
      </c>
      <c r="CS8" s="644"/>
      <c r="CT8" s="644"/>
      <c r="CU8" s="644"/>
      <c r="CV8" s="644"/>
      <c r="CW8" s="644"/>
      <c r="CX8" s="644"/>
      <c r="CY8" s="645"/>
      <c r="CZ8" s="703">
        <v>18.399999999999999</v>
      </c>
      <c r="DA8" s="703"/>
      <c r="DB8" s="703"/>
      <c r="DC8" s="703"/>
      <c r="DD8" s="649">
        <v>3834</v>
      </c>
      <c r="DE8" s="644"/>
      <c r="DF8" s="644"/>
      <c r="DG8" s="644"/>
      <c r="DH8" s="644"/>
      <c r="DI8" s="644"/>
      <c r="DJ8" s="644"/>
      <c r="DK8" s="644"/>
      <c r="DL8" s="644"/>
      <c r="DM8" s="644"/>
      <c r="DN8" s="644"/>
      <c r="DO8" s="644"/>
      <c r="DP8" s="645"/>
      <c r="DQ8" s="649">
        <v>409836</v>
      </c>
      <c r="DR8" s="644"/>
      <c r="DS8" s="644"/>
      <c r="DT8" s="644"/>
      <c r="DU8" s="644"/>
      <c r="DV8" s="644"/>
      <c r="DW8" s="644"/>
      <c r="DX8" s="644"/>
      <c r="DY8" s="644"/>
      <c r="DZ8" s="644"/>
      <c r="EA8" s="644"/>
      <c r="EB8" s="644"/>
      <c r="EC8" s="684"/>
    </row>
    <row r="9" spans="2:143" ht="11.25" customHeight="1">
      <c r="B9" s="638" t="s">
        <v>239</v>
      </c>
      <c r="C9" s="639"/>
      <c r="D9" s="639"/>
      <c r="E9" s="639"/>
      <c r="F9" s="639"/>
      <c r="G9" s="639"/>
      <c r="H9" s="639"/>
      <c r="I9" s="639"/>
      <c r="J9" s="639"/>
      <c r="K9" s="639"/>
      <c r="L9" s="639"/>
      <c r="M9" s="639"/>
      <c r="N9" s="639"/>
      <c r="O9" s="639"/>
      <c r="P9" s="639"/>
      <c r="Q9" s="640"/>
      <c r="R9" s="641">
        <v>1211</v>
      </c>
      <c r="S9" s="644"/>
      <c r="T9" s="644"/>
      <c r="U9" s="644"/>
      <c r="V9" s="644"/>
      <c r="W9" s="644"/>
      <c r="X9" s="644"/>
      <c r="Y9" s="645"/>
      <c r="Z9" s="703">
        <v>0</v>
      </c>
      <c r="AA9" s="703"/>
      <c r="AB9" s="703"/>
      <c r="AC9" s="703"/>
      <c r="AD9" s="704">
        <v>1211</v>
      </c>
      <c r="AE9" s="704"/>
      <c r="AF9" s="704"/>
      <c r="AG9" s="704"/>
      <c r="AH9" s="704"/>
      <c r="AI9" s="704"/>
      <c r="AJ9" s="704"/>
      <c r="AK9" s="704"/>
      <c r="AL9" s="646">
        <v>0.1</v>
      </c>
      <c r="AM9" s="647"/>
      <c r="AN9" s="647"/>
      <c r="AO9" s="705"/>
      <c r="AP9" s="638" t="s">
        <v>240</v>
      </c>
      <c r="AQ9" s="639"/>
      <c r="AR9" s="639"/>
      <c r="AS9" s="639"/>
      <c r="AT9" s="639"/>
      <c r="AU9" s="639"/>
      <c r="AV9" s="639"/>
      <c r="AW9" s="639"/>
      <c r="AX9" s="639"/>
      <c r="AY9" s="639"/>
      <c r="AZ9" s="639"/>
      <c r="BA9" s="639"/>
      <c r="BB9" s="639"/>
      <c r="BC9" s="639"/>
      <c r="BD9" s="639"/>
      <c r="BE9" s="639"/>
      <c r="BF9" s="640"/>
      <c r="BG9" s="641">
        <v>79622</v>
      </c>
      <c r="BH9" s="644"/>
      <c r="BI9" s="644"/>
      <c r="BJ9" s="644"/>
      <c r="BK9" s="644"/>
      <c r="BL9" s="644"/>
      <c r="BM9" s="644"/>
      <c r="BN9" s="645"/>
      <c r="BO9" s="703">
        <v>10.7</v>
      </c>
      <c r="BP9" s="703"/>
      <c r="BQ9" s="703"/>
      <c r="BR9" s="703"/>
      <c r="BS9" s="649" t="s">
        <v>132</v>
      </c>
      <c r="BT9" s="644"/>
      <c r="BU9" s="644"/>
      <c r="BV9" s="644"/>
      <c r="BW9" s="644"/>
      <c r="BX9" s="644"/>
      <c r="BY9" s="644"/>
      <c r="BZ9" s="644"/>
      <c r="CA9" s="644"/>
      <c r="CB9" s="684"/>
      <c r="CD9" s="685" t="s">
        <v>241</v>
      </c>
      <c r="CE9" s="682"/>
      <c r="CF9" s="682"/>
      <c r="CG9" s="682"/>
      <c r="CH9" s="682"/>
      <c r="CI9" s="682"/>
      <c r="CJ9" s="682"/>
      <c r="CK9" s="682"/>
      <c r="CL9" s="682"/>
      <c r="CM9" s="682"/>
      <c r="CN9" s="682"/>
      <c r="CO9" s="682"/>
      <c r="CP9" s="682"/>
      <c r="CQ9" s="683"/>
      <c r="CR9" s="641">
        <v>377090</v>
      </c>
      <c r="CS9" s="644"/>
      <c r="CT9" s="644"/>
      <c r="CU9" s="644"/>
      <c r="CV9" s="644"/>
      <c r="CW9" s="644"/>
      <c r="CX9" s="644"/>
      <c r="CY9" s="645"/>
      <c r="CZ9" s="703">
        <v>10.6</v>
      </c>
      <c r="DA9" s="703"/>
      <c r="DB9" s="703"/>
      <c r="DC9" s="703"/>
      <c r="DD9" s="649">
        <v>752</v>
      </c>
      <c r="DE9" s="644"/>
      <c r="DF9" s="644"/>
      <c r="DG9" s="644"/>
      <c r="DH9" s="644"/>
      <c r="DI9" s="644"/>
      <c r="DJ9" s="644"/>
      <c r="DK9" s="644"/>
      <c r="DL9" s="644"/>
      <c r="DM9" s="644"/>
      <c r="DN9" s="644"/>
      <c r="DO9" s="644"/>
      <c r="DP9" s="645"/>
      <c r="DQ9" s="649">
        <v>261187</v>
      </c>
      <c r="DR9" s="644"/>
      <c r="DS9" s="644"/>
      <c r="DT9" s="644"/>
      <c r="DU9" s="644"/>
      <c r="DV9" s="644"/>
      <c r="DW9" s="644"/>
      <c r="DX9" s="644"/>
      <c r="DY9" s="644"/>
      <c r="DZ9" s="644"/>
      <c r="EA9" s="644"/>
      <c r="EB9" s="644"/>
      <c r="EC9" s="684"/>
    </row>
    <row r="10" spans="2:143" ht="11.25" customHeight="1">
      <c r="B10" s="638" t="s">
        <v>242</v>
      </c>
      <c r="C10" s="639"/>
      <c r="D10" s="639"/>
      <c r="E10" s="639"/>
      <c r="F10" s="639"/>
      <c r="G10" s="639"/>
      <c r="H10" s="639"/>
      <c r="I10" s="639"/>
      <c r="J10" s="639"/>
      <c r="K10" s="639"/>
      <c r="L10" s="639"/>
      <c r="M10" s="639"/>
      <c r="N10" s="639"/>
      <c r="O10" s="639"/>
      <c r="P10" s="639"/>
      <c r="Q10" s="640"/>
      <c r="R10" s="641" t="s">
        <v>132</v>
      </c>
      <c r="S10" s="644"/>
      <c r="T10" s="644"/>
      <c r="U10" s="644"/>
      <c r="V10" s="644"/>
      <c r="W10" s="644"/>
      <c r="X10" s="644"/>
      <c r="Y10" s="645"/>
      <c r="Z10" s="703" t="s">
        <v>132</v>
      </c>
      <c r="AA10" s="703"/>
      <c r="AB10" s="703"/>
      <c r="AC10" s="703"/>
      <c r="AD10" s="704" t="s">
        <v>132</v>
      </c>
      <c r="AE10" s="704"/>
      <c r="AF10" s="704"/>
      <c r="AG10" s="704"/>
      <c r="AH10" s="704"/>
      <c r="AI10" s="704"/>
      <c r="AJ10" s="704"/>
      <c r="AK10" s="704"/>
      <c r="AL10" s="646" t="s">
        <v>132</v>
      </c>
      <c r="AM10" s="647"/>
      <c r="AN10" s="647"/>
      <c r="AO10" s="705"/>
      <c r="AP10" s="638" t="s">
        <v>243</v>
      </c>
      <c r="AQ10" s="639"/>
      <c r="AR10" s="639"/>
      <c r="AS10" s="639"/>
      <c r="AT10" s="639"/>
      <c r="AU10" s="639"/>
      <c r="AV10" s="639"/>
      <c r="AW10" s="639"/>
      <c r="AX10" s="639"/>
      <c r="AY10" s="639"/>
      <c r="AZ10" s="639"/>
      <c r="BA10" s="639"/>
      <c r="BB10" s="639"/>
      <c r="BC10" s="639"/>
      <c r="BD10" s="639"/>
      <c r="BE10" s="639"/>
      <c r="BF10" s="640"/>
      <c r="BG10" s="641">
        <v>12639</v>
      </c>
      <c r="BH10" s="644"/>
      <c r="BI10" s="644"/>
      <c r="BJ10" s="644"/>
      <c r="BK10" s="644"/>
      <c r="BL10" s="644"/>
      <c r="BM10" s="644"/>
      <c r="BN10" s="645"/>
      <c r="BO10" s="703">
        <v>1.7</v>
      </c>
      <c r="BP10" s="703"/>
      <c r="BQ10" s="703"/>
      <c r="BR10" s="703"/>
      <c r="BS10" s="649" t="s">
        <v>133</v>
      </c>
      <c r="BT10" s="644"/>
      <c r="BU10" s="644"/>
      <c r="BV10" s="644"/>
      <c r="BW10" s="644"/>
      <c r="BX10" s="644"/>
      <c r="BY10" s="644"/>
      <c r="BZ10" s="644"/>
      <c r="CA10" s="644"/>
      <c r="CB10" s="684"/>
      <c r="CD10" s="685" t="s">
        <v>244</v>
      </c>
      <c r="CE10" s="682"/>
      <c r="CF10" s="682"/>
      <c r="CG10" s="682"/>
      <c r="CH10" s="682"/>
      <c r="CI10" s="682"/>
      <c r="CJ10" s="682"/>
      <c r="CK10" s="682"/>
      <c r="CL10" s="682"/>
      <c r="CM10" s="682"/>
      <c r="CN10" s="682"/>
      <c r="CO10" s="682"/>
      <c r="CP10" s="682"/>
      <c r="CQ10" s="683"/>
      <c r="CR10" s="641">
        <v>10</v>
      </c>
      <c r="CS10" s="644"/>
      <c r="CT10" s="644"/>
      <c r="CU10" s="644"/>
      <c r="CV10" s="644"/>
      <c r="CW10" s="644"/>
      <c r="CX10" s="644"/>
      <c r="CY10" s="645"/>
      <c r="CZ10" s="703">
        <v>0</v>
      </c>
      <c r="DA10" s="703"/>
      <c r="DB10" s="703"/>
      <c r="DC10" s="703"/>
      <c r="DD10" s="649" t="s">
        <v>132</v>
      </c>
      <c r="DE10" s="644"/>
      <c r="DF10" s="644"/>
      <c r="DG10" s="644"/>
      <c r="DH10" s="644"/>
      <c r="DI10" s="644"/>
      <c r="DJ10" s="644"/>
      <c r="DK10" s="644"/>
      <c r="DL10" s="644"/>
      <c r="DM10" s="644"/>
      <c r="DN10" s="644"/>
      <c r="DO10" s="644"/>
      <c r="DP10" s="645"/>
      <c r="DQ10" s="649">
        <v>10</v>
      </c>
      <c r="DR10" s="644"/>
      <c r="DS10" s="644"/>
      <c r="DT10" s="644"/>
      <c r="DU10" s="644"/>
      <c r="DV10" s="644"/>
      <c r="DW10" s="644"/>
      <c r="DX10" s="644"/>
      <c r="DY10" s="644"/>
      <c r="DZ10" s="644"/>
      <c r="EA10" s="644"/>
      <c r="EB10" s="644"/>
      <c r="EC10" s="684"/>
    </row>
    <row r="11" spans="2:143" ht="11.25" customHeight="1">
      <c r="B11" s="638" t="s">
        <v>245</v>
      </c>
      <c r="C11" s="639"/>
      <c r="D11" s="639"/>
      <c r="E11" s="639"/>
      <c r="F11" s="639"/>
      <c r="G11" s="639"/>
      <c r="H11" s="639"/>
      <c r="I11" s="639"/>
      <c r="J11" s="639"/>
      <c r="K11" s="639"/>
      <c r="L11" s="639"/>
      <c r="M11" s="639"/>
      <c r="N11" s="639"/>
      <c r="O11" s="639"/>
      <c r="P11" s="639"/>
      <c r="Q11" s="640"/>
      <c r="R11" s="641" t="s">
        <v>133</v>
      </c>
      <c r="S11" s="644"/>
      <c r="T11" s="644"/>
      <c r="U11" s="644"/>
      <c r="V11" s="644"/>
      <c r="W11" s="644"/>
      <c r="X11" s="644"/>
      <c r="Y11" s="645"/>
      <c r="Z11" s="703" t="s">
        <v>132</v>
      </c>
      <c r="AA11" s="703"/>
      <c r="AB11" s="703"/>
      <c r="AC11" s="703"/>
      <c r="AD11" s="704" t="s">
        <v>133</v>
      </c>
      <c r="AE11" s="704"/>
      <c r="AF11" s="704"/>
      <c r="AG11" s="704"/>
      <c r="AH11" s="704"/>
      <c r="AI11" s="704"/>
      <c r="AJ11" s="704"/>
      <c r="AK11" s="704"/>
      <c r="AL11" s="646" t="s">
        <v>132</v>
      </c>
      <c r="AM11" s="647"/>
      <c r="AN11" s="647"/>
      <c r="AO11" s="705"/>
      <c r="AP11" s="638" t="s">
        <v>246</v>
      </c>
      <c r="AQ11" s="639"/>
      <c r="AR11" s="639"/>
      <c r="AS11" s="639"/>
      <c r="AT11" s="639"/>
      <c r="AU11" s="639"/>
      <c r="AV11" s="639"/>
      <c r="AW11" s="639"/>
      <c r="AX11" s="639"/>
      <c r="AY11" s="639"/>
      <c r="AZ11" s="639"/>
      <c r="BA11" s="639"/>
      <c r="BB11" s="639"/>
      <c r="BC11" s="639"/>
      <c r="BD11" s="639"/>
      <c r="BE11" s="639"/>
      <c r="BF11" s="640"/>
      <c r="BG11" s="641">
        <v>22323</v>
      </c>
      <c r="BH11" s="644"/>
      <c r="BI11" s="644"/>
      <c r="BJ11" s="644"/>
      <c r="BK11" s="644"/>
      <c r="BL11" s="644"/>
      <c r="BM11" s="644"/>
      <c r="BN11" s="645"/>
      <c r="BO11" s="703">
        <v>3</v>
      </c>
      <c r="BP11" s="703"/>
      <c r="BQ11" s="703"/>
      <c r="BR11" s="703"/>
      <c r="BS11" s="649" t="s">
        <v>132</v>
      </c>
      <c r="BT11" s="644"/>
      <c r="BU11" s="644"/>
      <c r="BV11" s="644"/>
      <c r="BW11" s="644"/>
      <c r="BX11" s="644"/>
      <c r="BY11" s="644"/>
      <c r="BZ11" s="644"/>
      <c r="CA11" s="644"/>
      <c r="CB11" s="684"/>
      <c r="CD11" s="685" t="s">
        <v>247</v>
      </c>
      <c r="CE11" s="682"/>
      <c r="CF11" s="682"/>
      <c r="CG11" s="682"/>
      <c r="CH11" s="682"/>
      <c r="CI11" s="682"/>
      <c r="CJ11" s="682"/>
      <c r="CK11" s="682"/>
      <c r="CL11" s="682"/>
      <c r="CM11" s="682"/>
      <c r="CN11" s="682"/>
      <c r="CO11" s="682"/>
      <c r="CP11" s="682"/>
      <c r="CQ11" s="683"/>
      <c r="CR11" s="641">
        <v>461905</v>
      </c>
      <c r="CS11" s="644"/>
      <c r="CT11" s="644"/>
      <c r="CU11" s="644"/>
      <c r="CV11" s="644"/>
      <c r="CW11" s="644"/>
      <c r="CX11" s="644"/>
      <c r="CY11" s="645"/>
      <c r="CZ11" s="703">
        <v>13</v>
      </c>
      <c r="DA11" s="703"/>
      <c r="DB11" s="703"/>
      <c r="DC11" s="703"/>
      <c r="DD11" s="649">
        <v>52322</v>
      </c>
      <c r="DE11" s="644"/>
      <c r="DF11" s="644"/>
      <c r="DG11" s="644"/>
      <c r="DH11" s="644"/>
      <c r="DI11" s="644"/>
      <c r="DJ11" s="644"/>
      <c r="DK11" s="644"/>
      <c r="DL11" s="644"/>
      <c r="DM11" s="644"/>
      <c r="DN11" s="644"/>
      <c r="DO11" s="644"/>
      <c r="DP11" s="645"/>
      <c r="DQ11" s="649">
        <v>234238</v>
      </c>
      <c r="DR11" s="644"/>
      <c r="DS11" s="644"/>
      <c r="DT11" s="644"/>
      <c r="DU11" s="644"/>
      <c r="DV11" s="644"/>
      <c r="DW11" s="644"/>
      <c r="DX11" s="644"/>
      <c r="DY11" s="644"/>
      <c r="DZ11" s="644"/>
      <c r="EA11" s="644"/>
      <c r="EB11" s="644"/>
      <c r="EC11" s="684"/>
    </row>
    <row r="12" spans="2:143" ht="11.25" customHeight="1">
      <c r="B12" s="638" t="s">
        <v>248</v>
      </c>
      <c r="C12" s="639"/>
      <c r="D12" s="639"/>
      <c r="E12" s="639"/>
      <c r="F12" s="639"/>
      <c r="G12" s="639"/>
      <c r="H12" s="639"/>
      <c r="I12" s="639"/>
      <c r="J12" s="639"/>
      <c r="K12" s="639"/>
      <c r="L12" s="639"/>
      <c r="M12" s="639"/>
      <c r="N12" s="639"/>
      <c r="O12" s="639"/>
      <c r="P12" s="639"/>
      <c r="Q12" s="640"/>
      <c r="R12" s="641">
        <v>50725</v>
      </c>
      <c r="S12" s="644"/>
      <c r="T12" s="644"/>
      <c r="U12" s="644"/>
      <c r="V12" s="644"/>
      <c r="W12" s="644"/>
      <c r="X12" s="644"/>
      <c r="Y12" s="645"/>
      <c r="Z12" s="703">
        <v>1.4</v>
      </c>
      <c r="AA12" s="703"/>
      <c r="AB12" s="703"/>
      <c r="AC12" s="703"/>
      <c r="AD12" s="704">
        <v>50725</v>
      </c>
      <c r="AE12" s="704"/>
      <c r="AF12" s="704"/>
      <c r="AG12" s="704"/>
      <c r="AH12" s="704"/>
      <c r="AI12" s="704"/>
      <c r="AJ12" s="704"/>
      <c r="AK12" s="704"/>
      <c r="AL12" s="646">
        <v>2.5</v>
      </c>
      <c r="AM12" s="647"/>
      <c r="AN12" s="647"/>
      <c r="AO12" s="705"/>
      <c r="AP12" s="638" t="s">
        <v>249</v>
      </c>
      <c r="AQ12" s="639"/>
      <c r="AR12" s="639"/>
      <c r="AS12" s="639"/>
      <c r="AT12" s="639"/>
      <c r="AU12" s="639"/>
      <c r="AV12" s="639"/>
      <c r="AW12" s="639"/>
      <c r="AX12" s="639"/>
      <c r="AY12" s="639"/>
      <c r="AZ12" s="639"/>
      <c r="BA12" s="639"/>
      <c r="BB12" s="639"/>
      <c r="BC12" s="639"/>
      <c r="BD12" s="639"/>
      <c r="BE12" s="639"/>
      <c r="BF12" s="640"/>
      <c r="BG12" s="641">
        <v>597161</v>
      </c>
      <c r="BH12" s="644"/>
      <c r="BI12" s="644"/>
      <c r="BJ12" s="644"/>
      <c r="BK12" s="644"/>
      <c r="BL12" s="644"/>
      <c r="BM12" s="644"/>
      <c r="BN12" s="645"/>
      <c r="BO12" s="703">
        <v>80.5</v>
      </c>
      <c r="BP12" s="703"/>
      <c r="BQ12" s="703"/>
      <c r="BR12" s="703"/>
      <c r="BS12" s="649">
        <v>75254</v>
      </c>
      <c r="BT12" s="644"/>
      <c r="BU12" s="644"/>
      <c r="BV12" s="644"/>
      <c r="BW12" s="644"/>
      <c r="BX12" s="644"/>
      <c r="BY12" s="644"/>
      <c r="BZ12" s="644"/>
      <c r="CA12" s="644"/>
      <c r="CB12" s="684"/>
      <c r="CD12" s="685" t="s">
        <v>250</v>
      </c>
      <c r="CE12" s="682"/>
      <c r="CF12" s="682"/>
      <c r="CG12" s="682"/>
      <c r="CH12" s="682"/>
      <c r="CI12" s="682"/>
      <c r="CJ12" s="682"/>
      <c r="CK12" s="682"/>
      <c r="CL12" s="682"/>
      <c r="CM12" s="682"/>
      <c r="CN12" s="682"/>
      <c r="CO12" s="682"/>
      <c r="CP12" s="682"/>
      <c r="CQ12" s="683"/>
      <c r="CR12" s="641">
        <v>51792</v>
      </c>
      <c r="CS12" s="644"/>
      <c r="CT12" s="644"/>
      <c r="CU12" s="644"/>
      <c r="CV12" s="644"/>
      <c r="CW12" s="644"/>
      <c r="CX12" s="644"/>
      <c r="CY12" s="645"/>
      <c r="CZ12" s="703">
        <v>1.5</v>
      </c>
      <c r="DA12" s="703"/>
      <c r="DB12" s="703"/>
      <c r="DC12" s="703"/>
      <c r="DD12" s="649">
        <v>2786</v>
      </c>
      <c r="DE12" s="644"/>
      <c r="DF12" s="644"/>
      <c r="DG12" s="644"/>
      <c r="DH12" s="644"/>
      <c r="DI12" s="644"/>
      <c r="DJ12" s="644"/>
      <c r="DK12" s="644"/>
      <c r="DL12" s="644"/>
      <c r="DM12" s="644"/>
      <c r="DN12" s="644"/>
      <c r="DO12" s="644"/>
      <c r="DP12" s="645"/>
      <c r="DQ12" s="649">
        <v>39398</v>
      </c>
      <c r="DR12" s="644"/>
      <c r="DS12" s="644"/>
      <c r="DT12" s="644"/>
      <c r="DU12" s="644"/>
      <c r="DV12" s="644"/>
      <c r="DW12" s="644"/>
      <c r="DX12" s="644"/>
      <c r="DY12" s="644"/>
      <c r="DZ12" s="644"/>
      <c r="EA12" s="644"/>
      <c r="EB12" s="644"/>
      <c r="EC12" s="684"/>
    </row>
    <row r="13" spans="2:143" ht="11.25" customHeight="1">
      <c r="B13" s="638" t="s">
        <v>251</v>
      </c>
      <c r="C13" s="639"/>
      <c r="D13" s="639"/>
      <c r="E13" s="639"/>
      <c r="F13" s="639"/>
      <c r="G13" s="639"/>
      <c r="H13" s="639"/>
      <c r="I13" s="639"/>
      <c r="J13" s="639"/>
      <c r="K13" s="639"/>
      <c r="L13" s="639"/>
      <c r="M13" s="639"/>
      <c r="N13" s="639"/>
      <c r="O13" s="639"/>
      <c r="P13" s="639"/>
      <c r="Q13" s="640"/>
      <c r="R13" s="641" t="s">
        <v>132</v>
      </c>
      <c r="S13" s="644"/>
      <c r="T13" s="644"/>
      <c r="U13" s="644"/>
      <c r="V13" s="644"/>
      <c r="W13" s="644"/>
      <c r="X13" s="644"/>
      <c r="Y13" s="645"/>
      <c r="Z13" s="703" t="s">
        <v>133</v>
      </c>
      <c r="AA13" s="703"/>
      <c r="AB13" s="703"/>
      <c r="AC13" s="703"/>
      <c r="AD13" s="704" t="s">
        <v>133</v>
      </c>
      <c r="AE13" s="704"/>
      <c r="AF13" s="704"/>
      <c r="AG13" s="704"/>
      <c r="AH13" s="704"/>
      <c r="AI13" s="704"/>
      <c r="AJ13" s="704"/>
      <c r="AK13" s="704"/>
      <c r="AL13" s="646" t="s">
        <v>132</v>
      </c>
      <c r="AM13" s="647"/>
      <c r="AN13" s="647"/>
      <c r="AO13" s="705"/>
      <c r="AP13" s="638" t="s">
        <v>252</v>
      </c>
      <c r="AQ13" s="639"/>
      <c r="AR13" s="639"/>
      <c r="AS13" s="639"/>
      <c r="AT13" s="639"/>
      <c r="AU13" s="639"/>
      <c r="AV13" s="639"/>
      <c r="AW13" s="639"/>
      <c r="AX13" s="639"/>
      <c r="AY13" s="639"/>
      <c r="AZ13" s="639"/>
      <c r="BA13" s="639"/>
      <c r="BB13" s="639"/>
      <c r="BC13" s="639"/>
      <c r="BD13" s="639"/>
      <c r="BE13" s="639"/>
      <c r="BF13" s="640"/>
      <c r="BG13" s="641">
        <v>596711</v>
      </c>
      <c r="BH13" s="644"/>
      <c r="BI13" s="644"/>
      <c r="BJ13" s="644"/>
      <c r="BK13" s="644"/>
      <c r="BL13" s="644"/>
      <c r="BM13" s="644"/>
      <c r="BN13" s="645"/>
      <c r="BO13" s="703">
        <v>80.5</v>
      </c>
      <c r="BP13" s="703"/>
      <c r="BQ13" s="703"/>
      <c r="BR13" s="703"/>
      <c r="BS13" s="649">
        <v>75254</v>
      </c>
      <c r="BT13" s="644"/>
      <c r="BU13" s="644"/>
      <c r="BV13" s="644"/>
      <c r="BW13" s="644"/>
      <c r="BX13" s="644"/>
      <c r="BY13" s="644"/>
      <c r="BZ13" s="644"/>
      <c r="CA13" s="644"/>
      <c r="CB13" s="684"/>
      <c r="CD13" s="685" t="s">
        <v>253</v>
      </c>
      <c r="CE13" s="682"/>
      <c r="CF13" s="682"/>
      <c r="CG13" s="682"/>
      <c r="CH13" s="682"/>
      <c r="CI13" s="682"/>
      <c r="CJ13" s="682"/>
      <c r="CK13" s="682"/>
      <c r="CL13" s="682"/>
      <c r="CM13" s="682"/>
      <c r="CN13" s="682"/>
      <c r="CO13" s="682"/>
      <c r="CP13" s="682"/>
      <c r="CQ13" s="683"/>
      <c r="CR13" s="641">
        <v>302980</v>
      </c>
      <c r="CS13" s="644"/>
      <c r="CT13" s="644"/>
      <c r="CU13" s="644"/>
      <c r="CV13" s="644"/>
      <c r="CW13" s="644"/>
      <c r="CX13" s="644"/>
      <c r="CY13" s="645"/>
      <c r="CZ13" s="703">
        <v>8.5</v>
      </c>
      <c r="DA13" s="703"/>
      <c r="DB13" s="703"/>
      <c r="DC13" s="703"/>
      <c r="DD13" s="649">
        <v>54545</v>
      </c>
      <c r="DE13" s="644"/>
      <c r="DF13" s="644"/>
      <c r="DG13" s="644"/>
      <c r="DH13" s="644"/>
      <c r="DI13" s="644"/>
      <c r="DJ13" s="644"/>
      <c r="DK13" s="644"/>
      <c r="DL13" s="644"/>
      <c r="DM13" s="644"/>
      <c r="DN13" s="644"/>
      <c r="DO13" s="644"/>
      <c r="DP13" s="645"/>
      <c r="DQ13" s="649">
        <v>136124</v>
      </c>
      <c r="DR13" s="644"/>
      <c r="DS13" s="644"/>
      <c r="DT13" s="644"/>
      <c r="DU13" s="644"/>
      <c r="DV13" s="644"/>
      <c r="DW13" s="644"/>
      <c r="DX13" s="644"/>
      <c r="DY13" s="644"/>
      <c r="DZ13" s="644"/>
      <c r="EA13" s="644"/>
      <c r="EB13" s="644"/>
      <c r="EC13" s="684"/>
    </row>
    <row r="14" spans="2:143" ht="11.25" customHeight="1">
      <c r="B14" s="638" t="s">
        <v>254</v>
      </c>
      <c r="C14" s="639"/>
      <c r="D14" s="639"/>
      <c r="E14" s="639"/>
      <c r="F14" s="639"/>
      <c r="G14" s="639"/>
      <c r="H14" s="639"/>
      <c r="I14" s="639"/>
      <c r="J14" s="639"/>
      <c r="K14" s="639"/>
      <c r="L14" s="639"/>
      <c r="M14" s="639"/>
      <c r="N14" s="639"/>
      <c r="O14" s="639"/>
      <c r="P14" s="639"/>
      <c r="Q14" s="640"/>
      <c r="R14" s="641" t="s">
        <v>132</v>
      </c>
      <c r="S14" s="644"/>
      <c r="T14" s="644"/>
      <c r="U14" s="644"/>
      <c r="V14" s="644"/>
      <c r="W14" s="644"/>
      <c r="X14" s="644"/>
      <c r="Y14" s="645"/>
      <c r="Z14" s="703" t="s">
        <v>132</v>
      </c>
      <c r="AA14" s="703"/>
      <c r="AB14" s="703"/>
      <c r="AC14" s="703"/>
      <c r="AD14" s="704" t="s">
        <v>132</v>
      </c>
      <c r="AE14" s="704"/>
      <c r="AF14" s="704"/>
      <c r="AG14" s="704"/>
      <c r="AH14" s="704"/>
      <c r="AI14" s="704"/>
      <c r="AJ14" s="704"/>
      <c r="AK14" s="704"/>
      <c r="AL14" s="646" t="s">
        <v>133</v>
      </c>
      <c r="AM14" s="647"/>
      <c r="AN14" s="647"/>
      <c r="AO14" s="705"/>
      <c r="AP14" s="638" t="s">
        <v>255</v>
      </c>
      <c r="AQ14" s="639"/>
      <c r="AR14" s="639"/>
      <c r="AS14" s="639"/>
      <c r="AT14" s="639"/>
      <c r="AU14" s="639"/>
      <c r="AV14" s="639"/>
      <c r="AW14" s="639"/>
      <c r="AX14" s="639"/>
      <c r="AY14" s="639"/>
      <c r="AZ14" s="639"/>
      <c r="BA14" s="639"/>
      <c r="BB14" s="639"/>
      <c r="BC14" s="639"/>
      <c r="BD14" s="639"/>
      <c r="BE14" s="639"/>
      <c r="BF14" s="640"/>
      <c r="BG14" s="641">
        <v>12434</v>
      </c>
      <c r="BH14" s="644"/>
      <c r="BI14" s="644"/>
      <c r="BJ14" s="644"/>
      <c r="BK14" s="644"/>
      <c r="BL14" s="644"/>
      <c r="BM14" s="644"/>
      <c r="BN14" s="645"/>
      <c r="BO14" s="703">
        <v>1.7</v>
      </c>
      <c r="BP14" s="703"/>
      <c r="BQ14" s="703"/>
      <c r="BR14" s="703"/>
      <c r="BS14" s="649" t="s">
        <v>133</v>
      </c>
      <c r="BT14" s="644"/>
      <c r="BU14" s="644"/>
      <c r="BV14" s="644"/>
      <c r="BW14" s="644"/>
      <c r="BX14" s="644"/>
      <c r="BY14" s="644"/>
      <c r="BZ14" s="644"/>
      <c r="CA14" s="644"/>
      <c r="CB14" s="684"/>
      <c r="CD14" s="685" t="s">
        <v>256</v>
      </c>
      <c r="CE14" s="682"/>
      <c r="CF14" s="682"/>
      <c r="CG14" s="682"/>
      <c r="CH14" s="682"/>
      <c r="CI14" s="682"/>
      <c r="CJ14" s="682"/>
      <c r="CK14" s="682"/>
      <c r="CL14" s="682"/>
      <c r="CM14" s="682"/>
      <c r="CN14" s="682"/>
      <c r="CO14" s="682"/>
      <c r="CP14" s="682"/>
      <c r="CQ14" s="683"/>
      <c r="CR14" s="641">
        <v>84466</v>
      </c>
      <c r="CS14" s="644"/>
      <c r="CT14" s="644"/>
      <c r="CU14" s="644"/>
      <c r="CV14" s="644"/>
      <c r="CW14" s="644"/>
      <c r="CX14" s="644"/>
      <c r="CY14" s="645"/>
      <c r="CZ14" s="703">
        <v>2.4</v>
      </c>
      <c r="DA14" s="703"/>
      <c r="DB14" s="703"/>
      <c r="DC14" s="703"/>
      <c r="DD14" s="649" t="s">
        <v>132</v>
      </c>
      <c r="DE14" s="644"/>
      <c r="DF14" s="644"/>
      <c r="DG14" s="644"/>
      <c r="DH14" s="644"/>
      <c r="DI14" s="644"/>
      <c r="DJ14" s="644"/>
      <c r="DK14" s="644"/>
      <c r="DL14" s="644"/>
      <c r="DM14" s="644"/>
      <c r="DN14" s="644"/>
      <c r="DO14" s="644"/>
      <c r="DP14" s="645"/>
      <c r="DQ14" s="649">
        <v>79596</v>
      </c>
      <c r="DR14" s="644"/>
      <c r="DS14" s="644"/>
      <c r="DT14" s="644"/>
      <c r="DU14" s="644"/>
      <c r="DV14" s="644"/>
      <c r="DW14" s="644"/>
      <c r="DX14" s="644"/>
      <c r="DY14" s="644"/>
      <c r="DZ14" s="644"/>
      <c r="EA14" s="644"/>
      <c r="EB14" s="644"/>
      <c r="EC14" s="684"/>
    </row>
    <row r="15" spans="2:143" ht="11.25" customHeight="1">
      <c r="B15" s="638" t="s">
        <v>257</v>
      </c>
      <c r="C15" s="639"/>
      <c r="D15" s="639"/>
      <c r="E15" s="639"/>
      <c r="F15" s="639"/>
      <c r="G15" s="639"/>
      <c r="H15" s="639"/>
      <c r="I15" s="639"/>
      <c r="J15" s="639"/>
      <c r="K15" s="639"/>
      <c r="L15" s="639"/>
      <c r="M15" s="639"/>
      <c r="N15" s="639"/>
      <c r="O15" s="639"/>
      <c r="P15" s="639"/>
      <c r="Q15" s="640"/>
      <c r="R15" s="641">
        <v>6436</v>
      </c>
      <c r="S15" s="644"/>
      <c r="T15" s="644"/>
      <c r="U15" s="644"/>
      <c r="V15" s="644"/>
      <c r="W15" s="644"/>
      <c r="X15" s="644"/>
      <c r="Y15" s="645"/>
      <c r="Z15" s="703">
        <v>0.2</v>
      </c>
      <c r="AA15" s="703"/>
      <c r="AB15" s="703"/>
      <c r="AC15" s="703"/>
      <c r="AD15" s="704">
        <v>6436</v>
      </c>
      <c r="AE15" s="704"/>
      <c r="AF15" s="704"/>
      <c r="AG15" s="704"/>
      <c r="AH15" s="704"/>
      <c r="AI15" s="704"/>
      <c r="AJ15" s="704"/>
      <c r="AK15" s="704"/>
      <c r="AL15" s="646">
        <v>0.3</v>
      </c>
      <c r="AM15" s="647"/>
      <c r="AN15" s="647"/>
      <c r="AO15" s="705"/>
      <c r="AP15" s="638" t="s">
        <v>258</v>
      </c>
      <c r="AQ15" s="639"/>
      <c r="AR15" s="639"/>
      <c r="AS15" s="639"/>
      <c r="AT15" s="639"/>
      <c r="AU15" s="639"/>
      <c r="AV15" s="639"/>
      <c r="AW15" s="639"/>
      <c r="AX15" s="639"/>
      <c r="AY15" s="639"/>
      <c r="AZ15" s="639"/>
      <c r="BA15" s="639"/>
      <c r="BB15" s="639"/>
      <c r="BC15" s="639"/>
      <c r="BD15" s="639"/>
      <c r="BE15" s="639"/>
      <c r="BF15" s="640"/>
      <c r="BG15" s="641">
        <v>12618</v>
      </c>
      <c r="BH15" s="644"/>
      <c r="BI15" s="644"/>
      <c r="BJ15" s="644"/>
      <c r="BK15" s="644"/>
      <c r="BL15" s="644"/>
      <c r="BM15" s="644"/>
      <c r="BN15" s="645"/>
      <c r="BO15" s="703">
        <v>1.7</v>
      </c>
      <c r="BP15" s="703"/>
      <c r="BQ15" s="703"/>
      <c r="BR15" s="703"/>
      <c r="BS15" s="649" t="s">
        <v>133</v>
      </c>
      <c r="BT15" s="644"/>
      <c r="BU15" s="644"/>
      <c r="BV15" s="644"/>
      <c r="BW15" s="644"/>
      <c r="BX15" s="644"/>
      <c r="BY15" s="644"/>
      <c r="BZ15" s="644"/>
      <c r="CA15" s="644"/>
      <c r="CB15" s="684"/>
      <c r="CD15" s="685" t="s">
        <v>259</v>
      </c>
      <c r="CE15" s="682"/>
      <c r="CF15" s="682"/>
      <c r="CG15" s="682"/>
      <c r="CH15" s="682"/>
      <c r="CI15" s="682"/>
      <c r="CJ15" s="682"/>
      <c r="CK15" s="682"/>
      <c r="CL15" s="682"/>
      <c r="CM15" s="682"/>
      <c r="CN15" s="682"/>
      <c r="CO15" s="682"/>
      <c r="CP15" s="682"/>
      <c r="CQ15" s="683"/>
      <c r="CR15" s="641">
        <v>246250</v>
      </c>
      <c r="CS15" s="644"/>
      <c r="CT15" s="644"/>
      <c r="CU15" s="644"/>
      <c r="CV15" s="644"/>
      <c r="CW15" s="644"/>
      <c r="CX15" s="644"/>
      <c r="CY15" s="645"/>
      <c r="CZ15" s="703">
        <v>6.9</v>
      </c>
      <c r="DA15" s="703"/>
      <c r="DB15" s="703"/>
      <c r="DC15" s="703"/>
      <c r="DD15" s="649">
        <v>4014</v>
      </c>
      <c r="DE15" s="644"/>
      <c r="DF15" s="644"/>
      <c r="DG15" s="644"/>
      <c r="DH15" s="644"/>
      <c r="DI15" s="644"/>
      <c r="DJ15" s="644"/>
      <c r="DK15" s="644"/>
      <c r="DL15" s="644"/>
      <c r="DM15" s="644"/>
      <c r="DN15" s="644"/>
      <c r="DO15" s="644"/>
      <c r="DP15" s="645"/>
      <c r="DQ15" s="649">
        <v>195127</v>
      </c>
      <c r="DR15" s="644"/>
      <c r="DS15" s="644"/>
      <c r="DT15" s="644"/>
      <c r="DU15" s="644"/>
      <c r="DV15" s="644"/>
      <c r="DW15" s="644"/>
      <c r="DX15" s="644"/>
      <c r="DY15" s="644"/>
      <c r="DZ15" s="644"/>
      <c r="EA15" s="644"/>
      <c r="EB15" s="644"/>
      <c r="EC15" s="684"/>
    </row>
    <row r="16" spans="2:143" ht="11.25" customHeight="1">
      <c r="B16" s="638" t="s">
        <v>260</v>
      </c>
      <c r="C16" s="639"/>
      <c r="D16" s="639"/>
      <c r="E16" s="639"/>
      <c r="F16" s="639"/>
      <c r="G16" s="639"/>
      <c r="H16" s="639"/>
      <c r="I16" s="639"/>
      <c r="J16" s="639"/>
      <c r="K16" s="639"/>
      <c r="L16" s="639"/>
      <c r="M16" s="639"/>
      <c r="N16" s="639"/>
      <c r="O16" s="639"/>
      <c r="P16" s="639"/>
      <c r="Q16" s="640"/>
      <c r="R16" s="641" t="s">
        <v>132</v>
      </c>
      <c r="S16" s="644"/>
      <c r="T16" s="644"/>
      <c r="U16" s="644"/>
      <c r="V16" s="644"/>
      <c r="W16" s="644"/>
      <c r="X16" s="644"/>
      <c r="Y16" s="645"/>
      <c r="Z16" s="703" t="s">
        <v>132</v>
      </c>
      <c r="AA16" s="703"/>
      <c r="AB16" s="703"/>
      <c r="AC16" s="703"/>
      <c r="AD16" s="704" t="s">
        <v>132</v>
      </c>
      <c r="AE16" s="704"/>
      <c r="AF16" s="704"/>
      <c r="AG16" s="704"/>
      <c r="AH16" s="704"/>
      <c r="AI16" s="704"/>
      <c r="AJ16" s="704"/>
      <c r="AK16" s="704"/>
      <c r="AL16" s="646" t="s">
        <v>261</v>
      </c>
      <c r="AM16" s="647"/>
      <c r="AN16" s="647"/>
      <c r="AO16" s="705"/>
      <c r="AP16" s="638" t="s">
        <v>262</v>
      </c>
      <c r="AQ16" s="639"/>
      <c r="AR16" s="639"/>
      <c r="AS16" s="639"/>
      <c r="AT16" s="639"/>
      <c r="AU16" s="639"/>
      <c r="AV16" s="639"/>
      <c r="AW16" s="639"/>
      <c r="AX16" s="639"/>
      <c r="AY16" s="639"/>
      <c r="AZ16" s="639"/>
      <c r="BA16" s="639"/>
      <c r="BB16" s="639"/>
      <c r="BC16" s="639"/>
      <c r="BD16" s="639"/>
      <c r="BE16" s="639"/>
      <c r="BF16" s="640"/>
      <c r="BG16" s="641" t="s">
        <v>132</v>
      </c>
      <c r="BH16" s="644"/>
      <c r="BI16" s="644"/>
      <c r="BJ16" s="644"/>
      <c r="BK16" s="644"/>
      <c r="BL16" s="644"/>
      <c r="BM16" s="644"/>
      <c r="BN16" s="645"/>
      <c r="BO16" s="703" t="s">
        <v>132</v>
      </c>
      <c r="BP16" s="703"/>
      <c r="BQ16" s="703"/>
      <c r="BR16" s="703"/>
      <c r="BS16" s="649" t="s">
        <v>132</v>
      </c>
      <c r="BT16" s="644"/>
      <c r="BU16" s="644"/>
      <c r="BV16" s="644"/>
      <c r="BW16" s="644"/>
      <c r="BX16" s="644"/>
      <c r="BY16" s="644"/>
      <c r="BZ16" s="644"/>
      <c r="CA16" s="644"/>
      <c r="CB16" s="684"/>
      <c r="CD16" s="685" t="s">
        <v>263</v>
      </c>
      <c r="CE16" s="682"/>
      <c r="CF16" s="682"/>
      <c r="CG16" s="682"/>
      <c r="CH16" s="682"/>
      <c r="CI16" s="682"/>
      <c r="CJ16" s="682"/>
      <c r="CK16" s="682"/>
      <c r="CL16" s="682"/>
      <c r="CM16" s="682"/>
      <c r="CN16" s="682"/>
      <c r="CO16" s="682"/>
      <c r="CP16" s="682"/>
      <c r="CQ16" s="683"/>
      <c r="CR16" s="641">
        <v>212803</v>
      </c>
      <c r="CS16" s="644"/>
      <c r="CT16" s="644"/>
      <c r="CU16" s="644"/>
      <c r="CV16" s="644"/>
      <c r="CW16" s="644"/>
      <c r="CX16" s="644"/>
      <c r="CY16" s="645"/>
      <c r="CZ16" s="703">
        <v>6</v>
      </c>
      <c r="DA16" s="703"/>
      <c r="DB16" s="703"/>
      <c r="DC16" s="703"/>
      <c r="DD16" s="649" t="s">
        <v>132</v>
      </c>
      <c r="DE16" s="644"/>
      <c r="DF16" s="644"/>
      <c r="DG16" s="644"/>
      <c r="DH16" s="644"/>
      <c r="DI16" s="644"/>
      <c r="DJ16" s="644"/>
      <c r="DK16" s="644"/>
      <c r="DL16" s="644"/>
      <c r="DM16" s="644"/>
      <c r="DN16" s="644"/>
      <c r="DO16" s="644"/>
      <c r="DP16" s="645"/>
      <c r="DQ16" s="649">
        <v>8486</v>
      </c>
      <c r="DR16" s="644"/>
      <c r="DS16" s="644"/>
      <c r="DT16" s="644"/>
      <c r="DU16" s="644"/>
      <c r="DV16" s="644"/>
      <c r="DW16" s="644"/>
      <c r="DX16" s="644"/>
      <c r="DY16" s="644"/>
      <c r="DZ16" s="644"/>
      <c r="EA16" s="644"/>
      <c r="EB16" s="644"/>
      <c r="EC16" s="684"/>
    </row>
    <row r="17" spans="2:133" ht="11.25" customHeight="1">
      <c r="B17" s="638" t="s">
        <v>264</v>
      </c>
      <c r="C17" s="639"/>
      <c r="D17" s="639"/>
      <c r="E17" s="639"/>
      <c r="F17" s="639"/>
      <c r="G17" s="639"/>
      <c r="H17" s="639"/>
      <c r="I17" s="639"/>
      <c r="J17" s="639"/>
      <c r="K17" s="639"/>
      <c r="L17" s="639"/>
      <c r="M17" s="639"/>
      <c r="N17" s="639"/>
      <c r="O17" s="639"/>
      <c r="P17" s="639"/>
      <c r="Q17" s="640"/>
      <c r="R17" s="641">
        <v>178</v>
      </c>
      <c r="S17" s="644"/>
      <c r="T17" s="644"/>
      <c r="U17" s="644"/>
      <c r="V17" s="644"/>
      <c r="W17" s="644"/>
      <c r="X17" s="644"/>
      <c r="Y17" s="645"/>
      <c r="Z17" s="703">
        <v>0</v>
      </c>
      <c r="AA17" s="703"/>
      <c r="AB17" s="703"/>
      <c r="AC17" s="703"/>
      <c r="AD17" s="704">
        <v>178</v>
      </c>
      <c r="AE17" s="704"/>
      <c r="AF17" s="704"/>
      <c r="AG17" s="704"/>
      <c r="AH17" s="704"/>
      <c r="AI17" s="704"/>
      <c r="AJ17" s="704"/>
      <c r="AK17" s="704"/>
      <c r="AL17" s="646">
        <v>0</v>
      </c>
      <c r="AM17" s="647"/>
      <c r="AN17" s="647"/>
      <c r="AO17" s="705"/>
      <c r="AP17" s="638" t="s">
        <v>265</v>
      </c>
      <c r="AQ17" s="639"/>
      <c r="AR17" s="639"/>
      <c r="AS17" s="639"/>
      <c r="AT17" s="639"/>
      <c r="AU17" s="639"/>
      <c r="AV17" s="639"/>
      <c r="AW17" s="639"/>
      <c r="AX17" s="639"/>
      <c r="AY17" s="639"/>
      <c r="AZ17" s="639"/>
      <c r="BA17" s="639"/>
      <c r="BB17" s="639"/>
      <c r="BC17" s="639"/>
      <c r="BD17" s="639"/>
      <c r="BE17" s="639"/>
      <c r="BF17" s="640"/>
      <c r="BG17" s="641" t="s">
        <v>133</v>
      </c>
      <c r="BH17" s="644"/>
      <c r="BI17" s="644"/>
      <c r="BJ17" s="644"/>
      <c r="BK17" s="644"/>
      <c r="BL17" s="644"/>
      <c r="BM17" s="644"/>
      <c r="BN17" s="645"/>
      <c r="BO17" s="703" t="s">
        <v>132</v>
      </c>
      <c r="BP17" s="703"/>
      <c r="BQ17" s="703"/>
      <c r="BR17" s="703"/>
      <c r="BS17" s="649" t="s">
        <v>133</v>
      </c>
      <c r="BT17" s="644"/>
      <c r="BU17" s="644"/>
      <c r="BV17" s="644"/>
      <c r="BW17" s="644"/>
      <c r="BX17" s="644"/>
      <c r="BY17" s="644"/>
      <c r="BZ17" s="644"/>
      <c r="CA17" s="644"/>
      <c r="CB17" s="684"/>
      <c r="CD17" s="685" t="s">
        <v>266</v>
      </c>
      <c r="CE17" s="682"/>
      <c r="CF17" s="682"/>
      <c r="CG17" s="682"/>
      <c r="CH17" s="682"/>
      <c r="CI17" s="682"/>
      <c r="CJ17" s="682"/>
      <c r="CK17" s="682"/>
      <c r="CL17" s="682"/>
      <c r="CM17" s="682"/>
      <c r="CN17" s="682"/>
      <c r="CO17" s="682"/>
      <c r="CP17" s="682"/>
      <c r="CQ17" s="683"/>
      <c r="CR17" s="641">
        <v>370136</v>
      </c>
      <c r="CS17" s="644"/>
      <c r="CT17" s="644"/>
      <c r="CU17" s="644"/>
      <c r="CV17" s="644"/>
      <c r="CW17" s="644"/>
      <c r="CX17" s="644"/>
      <c r="CY17" s="645"/>
      <c r="CZ17" s="703">
        <v>10.4</v>
      </c>
      <c r="DA17" s="703"/>
      <c r="DB17" s="703"/>
      <c r="DC17" s="703"/>
      <c r="DD17" s="649" t="s">
        <v>132</v>
      </c>
      <c r="DE17" s="644"/>
      <c r="DF17" s="644"/>
      <c r="DG17" s="644"/>
      <c r="DH17" s="644"/>
      <c r="DI17" s="644"/>
      <c r="DJ17" s="644"/>
      <c r="DK17" s="644"/>
      <c r="DL17" s="644"/>
      <c r="DM17" s="644"/>
      <c r="DN17" s="644"/>
      <c r="DO17" s="644"/>
      <c r="DP17" s="645"/>
      <c r="DQ17" s="649">
        <v>360980</v>
      </c>
      <c r="DR17" s="644"/>
      <c r="DS17" s="644"/>
      <c r="DT17" s="644"/>
      <c r="DU17" s="644"/>
      <c r="DV17" s="644"/>
      <c r="DW17" s="644"/>
      <c r="DX17" s="644"/>
      <c r="DY17" s="644"/>
      <c r="DZ17" s="644"/>
      <c r="EA17" s="644"/>
      <c r="EB17" s="644"/>
      <c r="EC17" s="684"/>
    </row>
    <row r="18" spans="2:133" ht="11.25" customHeight="1">
      <c r="B18" s="638" t="s">
        <v>267</v>
      </c>
      <c r="C18" s="639"/>
      <c r="D18" s="639"/>
      <c r="E18" s="639"/>
      <c r="F18" s="639"/>
      <c r="G18" s="639"/>
      <c r="H18" s="639"/>
      <c r="I18" s="639"/>
      <c r="J18" s="639"/>
      <c r="K18" s="639"/>
      <c r="L18" s="639"/>
      <c r="M18" s="639"/>
      <c r="N18" s="639"/>
      <c r="O18" s="639"/>
      <c r="P18" s="639"/>
      <c r="Q18" s="640"/>
      <c r="R18" s="641">
        <v>1386785</v>
      </c>
      <c r="S18" s="644"/>
      <c r="T18" s="644"/>
      <c r="U18" s="644"/>
      <c r="V18" s="644"/>
      <c r="W18" s="644"/>
      <c r="X18" s="644"/>
      <c r="Y18" s="645"/>
      <c r="Z18" s="703">
        <v>37.4</v>
      </c>
      <c r="AA18" s="703"/>
      <c r="AB18" s="703"/>
      <c r="AC18" s="703"/>
      <c r="AD18" s="704">
        <v>1184356</v>
      </c>
      <c r="AE18" s="704"/>
      <c r="AF18" s="704"/>
      <c r="AG18" s="704"/>
      <c r="AH18" s="704"/>
      <c r="AI18" s="704"/>
      <c r="AJ18" s="704"/>
      <c r="AK18" s="704"/>
      <c r="AL18" s="646">
        <v>58.9</v>
      </c>
      <c r="AM18" s="647"/>
      <c r="AN18" s="647"/>
      <c r="AO18" s="705"/>
      <c r="AP18" s="638" t="s">
        <v>268</v>
      </c>
      <c r="AQ18" s="639"/>
      <c r="AR18" s="639"/>
      <c r="AS18" s="639"/>
      <c r="AT18" s="639"/>
      <c r="AU18" s="639"/>
      <c r="AV18" s="639"/>
      <c r="AW18" s="639"/>
      <c r="AX18" s="639"/>
      <c r="AY18" s="639"/>
      <c r="AZ18" s="639"/>
      <c r="BA18" s="639"/>
      <c r="BB18" s="639"/>
      <c r="BC18" s="639"/>
      <c r="BD18" s="639"/>
      <c r="BE18" s="639"/>
      <c r="BF18" s="640"/>
      <c r="BG18" s="641" t="s">
        <v>132</v>
      </c>
      <c r="BH18" s="644"/>
      <c r="BI18" s="644"/>
      <c r="BJ18" s="644"/>
      <c r="BK18" s="644"/>
      <c r="BL18" s="644"/>
      <c r="BM18" s="644"/>
      <c r="BN18" s="645"/>
      <c r="BO18" s="703" t="s">
        <v>133</v>
      </c>
      <c r="BP18" s="703"/>
      <c r="BQ18" s="703"/>
      <c r="BR18" s="703"/>
      <c r="BS18" s="649" t="s">
        <v>133</v>
      </c>
      <c r="BT18" s="644"/>
      <c r="BU18" s="644"/>
      <c r="BV18" s="644"/>
      <c r="BW18" s="644"/>
      <c r="BX18" s="644"/>
      <c r="BY18" s="644"/>
      <c r="BZ18" s="644"/>
      <c r="CA18" s="644"/>
      <c r="CB18" s="684"/>
      <c r="CD18" s="685" t="s">
        <v>269</v>
      </c>
      <c r="CE18" s="682"/>
      <c r="CF18" s="682"/>
      <c r="CG18" s="682"/>
      <c r="CH18" s="682"/>
      <c r="CI18" s="682"/>
      <c r="CJ18" s="682"/>
      <c r="CK18" s="682"/>
      <c r="CL18" s="682"/>
      <c r="CM18" s="682"/>
      <c r="CN18" s="682"/>
      <c r="CO18" s="682"/>
      <c r="CP18" s="682"/>
      <c r="CQ18" s="683"/>
      <c r="CR18" s="641" t="s">
        <v>133</v>
      </c>
      <c r="CS18" s="644"/>
      <c r="CT18" s="644"/>
      <c r="CU18" s="644"/>
      <c r="CV18" s="644"/>
      <c r="CW18" s="644"/>
      <c r="CX18" s="644"/>
      <c r="CY18" s="645"/>
      <c r="CZ18" s="703" t="s">
        <v>132</v>
      </c>
      <c r="DA18" s="703"/>
      <c r="DB18" s="703"/>
      <c r="DC18" s="703"/>
      <c r="DD18" s="649" t="s">
        <v>133</v>
      </c>
      <c r="DE18" s="644"/>
      <c r="DF18" s="644"/>
      <c r="DG18" s="644"/>
      <c r="DH18" s="644"/>
      <c r="DI18" s="644"/>
      <c r="DJ18" s="644"/>
      <c r="DK18" s="644"/>
      <c r="DL18" s="644"/>
      <c r="DM18" s="644"/>
      <c r="DN18" s="644"/>
      <c r="DO18" s="644"/>
      <c r="DP18" s="645"/>
      <c r="DQ18" s="649" t="s">
        <v>132</v>
      </c>
      <c r="DR18" s="644"/>
      <c r="DS18" s="644"/>
      <c r="DT18" s="644"/>
      <c r="DU18" s="644"/>
      <c r="DV18" s="644"/>
      <c r="DW18" s="644"/>
      <c r="DX18" s="644"/>
      <c r="DY18" s="644"/>
      <c r="DZ18" s="644"/>
      <c r="EA18" s="644"/>
      <c r="EB18" s="644"/>
      <c r="EC18" s="684"/>
    </row>
    <row r="19" spans="2:133" ht="11.25" customHeight="1">
      <c r="B19" s="638" t="s">
        <v>270</v>
      </c>
      <c r="C19" s="639"/>
      <c r="D19" s="639"/>
      <c r="E19" s="639"/>
      <c r="F19" s="639"/>
      <c r="G19" s="639"/>
      <c r="H19" s="639"/>
      <c r="I19" s="639"/>
      <c r="J19" s="639"/>
      <c r="K19" s="639"/>
      <c r="L19" s="639"/>
      <c r="M19" s="639"/>
      <c r="N19" s="639"/>
      <c r="O19" s="639"/>
      <c r="P19" s="639"/>
      <c r="Q19" s="640"/>
      <c r="R19" s="641">
        <v>1184356</v>
      </c>
      <c r="S19" s="644"/>
      <c r="T19" s="644"/>
      <c r="U19" s="644"/>
      <c r="V19" s="644"/>
      <c r="W19" s="644"/>
      <c r="X19" s="644"/>
      <c r="Y19" s="645"/>
      <c r="Z19" s="703">
        <v>31.9</v>
      </c>
      <c r="AA19" s="703"/>
      <c r="AB19" s="703"/>
      <c r="AC19" s="703"/>
      <c r="AD19" s="704">
        <v>1184356</v>
      </c>
      <c r="AE19" s="704"/>
      <c r="AF19" s="704"/>
      <c r="AG19" s="704"/>
      <c r="AH19" s="704"/>
      <c r="AI19" s="704"/>
      <c r="AJ19" s="704"/>
      <c r="AK19" s="704"/>
      <c r="AL19" s="646">
        <v>58.9</v>
      </c>
      <c r="AM19" s="647"/>
      <c r="AN19" s="647"/>
      <c r="AO19" s="705"/>
      <c r="AP19" s="638" t="s">
        <v>271</v>
      </c>
      <c r="AQ19" s="639"/>
      <c r="AR19" s="639"/>
      <c r="AS19" s="639"/>
      <c r="AT19" s="639"/>
      <c r="AU19" s="639"/>
      <c r="AV19" s="639"/>
      <c r="AW19" s="639"/>
      <c r="AX19" s="639"/>
      <c r="AY19" s="639"/>
      <c r="AZ19" s="639"/>
      <c r="BA19" s="639"/>
      <c r="BB19" s="639"/>
      <c r="BC19" s="639"/>
      <c r="BD19" s="639"/>
      <c r="BE19" s="639"/>
      <c r="BF19" s="640"/>
      <c r="BG19" s="641" t="s">
        <v>132</v>
      </c>
      <c r="BH19" s="644"/>
      <c r="BI19" s="644"/>
      <c r="BJ19" s="644"/>
      <c r="BK19" s="644"/>
      <c r="BL19" s="644"/>
      <c r="BM19" s="644"/>
      <c r="BN19" s="645"/>
      <c r="BO19" s="703" t="s">
        <v>132</v>
      </c>
      <c r="BP19" s="703"/>
      <c r="BQ19" s="703"/>
      <c r="BR19" s="703"/>
      <c r="BS19" s="649" t="s">
        <v>132</v>
      </c>
      <c r="BT19" s="644"/>
      <c r="BU19" s="644"/>
      <c r="BV19" s="644"/>
      <c r="BW19" s="644"/>
      <c r="BX19" s="644"/>
      <c r="BY19" s="644"/>
      <c r="BZ19" s="644"/>
      <c r="CA19" s="644"/>
      <c r="CB19" s="684"/>
      <c r="CD19" s="685" t="s">
        <v>272</v>
      </c>
      <c r="CE19" s="682"/>
      <c r="CF19" s="682"/>
      <c r="CG19" s="682"/>
      <c r="CH19" s="682"/>
      <c r="CI19" s="682"/>
      <c r="CJ19" s="682"/>
      <c r="CK19" s="682"/>
      <c r="CL19" s="682"/>
      <c r="CM19" s="682"/>
      <c r="CN19" s="682"/>
      <c r="CO19" s="682"/>
      <c r="CP19" s="682"/>
      <c r="CQ19" s="683"/>
      <c r="CR19" s="641" t="s">
        <v>133</v>
      </c>
      <c r="CS19" s="644"/>
      <c r="CT19" s="644"/>
      <c r="CU19" s="644"/>
      <c r="CV19" s="644"/>
      <c r="CW19" s="644"/>
      <c r="CX19" s="644"/>
      <c r="CY19" s="645"/>
      <c r="CZ19" s="703" t="s">
        <v>132</v>
      </c>
      <c r="DA19" s="703"/>
      <c r="DB19" s="703"/>
      <c r="DC19" s="703"/>
      <c r="DD19" s="649" t="s">
        <v>132</v>
      </c>
      <c r="DE19" s="644"/>
      <c r="DF19" s="644"/>
      <c r="DG19" s="644"/>
      <c r="DH19" s="644"/>
      <c r="DI19" s="644"/>
      <c r="DJ19" s="644"/>
      <c r="DK19" s="644"/>
      <c r="DL19" s="644"/>
      <c r="DM19" s="644"/>
      <c r="DN19" s="644"/>
      <c r="DO19" s="644"/>
      <c r="DP19" s="645"/>
      <c r="DQ19" s="649" t="s">
        <v>132</v>
      </c>
      <c r="DR19" s="644"/>
      <c r="DS19" s="644"/>
      <c r="DT19" s="644"/>
      <c r="DU19" s="644"/>
      <c r="DV19" s="644"/>
      <c r="DW19" s="644"/>
      <c r="DX19" s="644"/>
      <c r="DY19" s="644"/>
      <c r="DZ19" s="644"/>
      <c r="EA19" s="644"/>
      <c r="EB19" s="644"/>
      <c r="EC19" s="684"/>
    </row>
    <row r="20" spans="2:133" ht="11.25" customHeight="1">
      <c r="B20" s="638" t="s">
        <v>273</v>
      </c>
      <c r="C20" s="639"/>
      <c r="D20" s="639"/>
      <c r="E20" s="639"/>
      <c r="F20" s="639"/>
      <c r="G20" s="639"/>
      <c r="H20" s="639"/>
      <c r="I20" s="639"/>
      <c r="J20" s="639"/>
      <c r="K20" s="639"/>
      <c r="L20" s="639"/>
      <c r="M20" s="639"/>
      <c r="N20" s="639"/>
      <c r="O20" s="639"/>
      <c r="P20" s="639"/>
      <c r="Q20" s="640"/>
      <c r="R20" s="641">
        <v>202429</v>
      </c>
      <c r="S20" s="644"/>
      <c r="T20" s="644"/>
      <c r="U20" s="644"/>
      <c r="V20" s="644"/>
      <c r="W20" s="644"/>
      <c r="X20" s="644"/>
      <c r="Y20" s="645"/>
      <c r="Z20" s="703">
        <v>5.5</v>
      </c>
      <c r="AA20" s="703"/>
      <c r="AB20" s="703"/>
      <c r="AC20" s="703"/>
      <c r="AD20" s="704" t="s">
        <v>132</v>
      </c>
      <c r="AE20" s="704"/>
      <c r="AF20" s="704"/>
      <c r="AG20" s="704"/>
      <c r="AH20" s="704"/>
      <c r="AI20" s="704"/>
      <c r="AJ20" s="704"/>
      <c r="AK20" s="704"/>
      <c r="AL20" s="646" t="s">
        <v>133</v>
      </c>
      <c r="AM20" s="647"/>
      <c r="AN20" s="647"/>
      <c r="AO20" s="705"/>
      <c r="AP20" s="638" t="s">
        <v>274</v>
      </c>
      <c r="AQ20" s="639"/>
      <c r="AR20" s="639"/>
      <c r="AS20" s="639"/>
      <c r="AT20" s="639"/>
      <c r="AU20" s="639"/>
      <c r="AV20" s="639"/>
      <c r="AW20" s="639"/>
      <c r="AX20" s="639"/>
      <c r="AY20" s="639"/>
      <c r="AZ20" s="639"/>
      <c r="BA20" s="639"/>
      <c r="BB20" s="639"/>
      <c r="BC20" s="639"/>
      <c r="BD20" s="639"/>
      <c r="BE20" s="639"/>
      <c r="BF20" s="640"/>
      <c r="BG20" s="641" t="s">
        <v>132</v>
      </c>
      <c r="BH20" s="644"/>
      <c r="BI20" s="644"/>
      <c r="BJ20" s="644"/>
      <c r="BK20" s="644"/>
      <c r="BL20" s="644"/>
      <c r="BM20" s="644"/>
      <c r="BN20" s="645"/>
      <c r="BO20" s="703" t="s">
        <v>261</v>
      </c>
      <c r="BP20" s="703"/>
      <c r="BQ20" s="703"/>
      <c r="BR20" s="703"/>
      <c r="BS20" s="649" t="s">
        <v>133</v>
      </c>
      <c r="BT20" s="644"/>
      <c r="BU20" s="644"/>
      <c r="BV20" s="644"/>
      <c r="BW20" s="644"/>
      <c r="BX20" s="644"/>
      <c r="BY20" s="644"/>
      <c r="BZ20" s="644"/>
      <c r="CA20" s="644"/>
      <c r="CB20" s="684"/>
      <c r="CD20" s="685" t="s">
        <v>275</v>
      </c>
      <c r="CE20" s="682"/>
      <c r="CF20" s="682"/>
      <c r="CG20" s="682"/>
      <c r="CH20" s="682"/>
      <c r="CI20" s="682"/>
      <c r="CJ20" s="682"/>
      <c r="CK20" s="682"/>
      <c r="CL20" s="682"/>
      <c r="CM20" s="682"/>
      <c r="CN20" s="682"/>
      <c r="CO20" s="682"/>
      <c r="CP20" s="682"/>
      <c r="CQ20" s="683"/>
      <c r="CR20" s="641">
        <v>3544791</v>
      </c>
      <c r="CS20" s="644"/>
      <c r="CT20" s="644"/>
      <c r="CU20" s="644"/>
      <c r="CV20" s="644"/>
      <c r="CW20" s="644"/>
      <c r="CX20" s="644"/>
      <c r="CY20" s="645"/>
      <c r="CZ20" s="703">
        <v>100</v>
      </c>
      <c r="DA20" s="703"/>
      <c r="DB20" s="703"/>
      <c r="DC20" s="703"/>
      <c r="DD20" s="649">
        <v>137389</v>
      </c>
      <c r="DE20" s="644"/>
      <c r="DF20" s="644"/>
      <c r="DG20" s="644"/>
      <c r="DH20" s="644"/>
      <c r="DI20" s="644"/>
      <c r="DJ20" s="644"/>
      <c r="DK20" s="644"/>
      <c r="DL20" s="644"/>
      <c r="DM20" s="644"/>
      <c r="DN20" s="644"/>
      <c r="DO20" s="644"/>
      <c r="DP20" s="645"/>
      <c r="DQ20" s="649">
        <v>2426907</v>
      </c>
      <c r="DR20" s="644"/>
      <c r="DS20" s="644"/>
      <c r="DT20" s="644"/>
      <c r="DU20" s="644"/>
      <c r="DV20" s="644"/>
      <c r="DW20" s="644"/>
      <c r="DX20" s="644"/>
      <c r="DY20" s="644"/>
      <c r="DZ20" s="644"/>
      <c r="EA20" s="644"/>
      <c r="EB20" s="644"/>
      <c r="EC20" s="684"/>
    </row>
    <row r="21" spans="2:133" ht="11.25" customHeight="1">
      <c r="B21" s="638" t="s">
        <v>276</v>
      </c>
      <c r="C21" s="639"/>
      <c r="D21" s="639"/>
      <c r="E21" s="639"/>
      <c r="F21" s="639"/>
      <c r="G21" s="639"/>
      <c r="H21" s="639"/>
      <c r="I21" s="639"/>
      <c r="J21" s="639"/>
      <c r="K21" s="639"/>
      <c r="L21" s="639"/>
      <c r="M21" s="639"/>
      <c r="N21" s="639"/>
      <c r="O21" s="639"/>
      <c r="P21" s="639"/>
      <c r="Q21" s="640"/>
      <c r="R21" s="641" t="s">
        <v>132</v>
      </c>
      <c r="S21" s="644"/>
      <c r="T21" s="644"/>
      <c r="U21" s="644"/>
      <c r="V21" s="644"/>
      <c r="W21" s="644"/>
      <c r="X21" s="644"/>
      <c r="Y21" s="645"/>
      <c r="Z21" s="703" t="s">
        <v>132</v>
      </c>
      <c r="AA21" s="703"/>
      <c r="AB21" s="703"/>
      <c r="AC21" s="703"/>
      <c r="AD21" s="704" t="s">
        <v>261</v>
      </c>
      <c r="AE21" s="704"/>
      <c r="AF21" s="704"/>
      <c r="AG21" s="704"/>
      <c r="AH21" s="704"/>
      <c r="AI21" s="704"/>
      <c r="AJ21" s="704"/>
      <c r="AK21" s="704"/>
      <c r="AL21" s="646" t="s">
        <v>133</v>
      </c>
      <c r="AM21" s="647"/>
      <c r="AN21" s="647"/>
      <c r="AO21" s="705"/>
      <c r="AP21" s="749" t="s">
        <v>277</v>
      </c>
      <c r="AQ21" s="756"/>
      <c r="AR21" s="756"/>
      <c r="AS21" s="756"/>
      <c r="AT21" s="756"/>
      <c r="AU21" s="756"/>
      <c r="AV21" s="756"/>
      <c r="AW21" s="756"/>
      <c r="AX21" s="756"/>
      <c r="AY21" s="756"/>
      <c r="AZ21" s="756"/>
      <c r="BA21" s="756"/>
      <c r="BB21" s="756"/>
      <c r="BC21" s="756"/>
      <c r="BD21" s="756"/>
      <c r="BE21" s="756"/>
      <c r="BF21" s="751"/>
      <c r="BG21" s="641" t="s">
        <v>132</v>
      </c>
      <c r="BH21" s="644"/>
      <c r="BI21" s="644"/>
      <c r="BJ21" s="644"/>
      <c r="BK21" s="644"/>
      <c r="BL21" s="644"/>
      <c r="BM21" s="644"/>
      <c r="BN21" s="645"/>
      <c r="BO21" s="703" t="s">
        <v>133</v>
      </c>
      <c r="BP21" s="703"/>
      <c r="BQ21" s="703"/>
      <c r="BR21" s="703"/>
      <c r="BS21" s="649" t="s">
        <v>132</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278</v>
      </c>
      <c r="C22" s="639"/>
      <c r="D22" s="639"/>
      <c r="E22" s="639"/>
      <c r="F22" s="639"/>
      <c r="G22" s="639"/>
      <c r="H22" s="639"/>
      <c r="I22" s="639"/>
      <c r="J22" s="639"/>
      <c r="K22" s="639"/>
      <c r="L22" s="639"/>
      <c r="M22" s="639"/>
      <c r="N22" s="639"/>
      <c r="O22" s="639"/>
      <c r="P22" s="639"/>
      <c r="Q22" s="640"/>
      <c r="R22" s="641">
        <v>2211408</v>
      </c>
      <c r="S22" s="644"/>
      <c r="T22" s="644"/>
      <c r="U22" s="644"/>
      <c r="V22" s="644"/>
      <c r="W22" s="644"/>
      <c r="X22" s="644"/>
      <c r="Y22" s="645"/>
      <c r="Z22" s="703">
        <v>59.6</v>
      </c>
      <c r="AA22" s="703"/>
      <c r="AB22" s="703"/>
      <c r="AC22" s="703"/>
      <c r="AD22" s="704">
        <v>2008979</v>
      </c>
      <c r="AE22" s="704"/>
      <c r="AF22" s="704"/>
      <c r="AG22" s="704"/>
      <c r="AH22" s="704"/>
      <c r="AI22" s="704"/>
      <c r="AJ22" s="704"/>
      <c r="AK22" s="704"/>
      <c r="AL22" s="646">
        <v>99.9</v>
      </c>
      <c r="AM22" s="647"/>
      <c r="AN22" s="647"/>
      <c r="AO22" s="705"/>
      <c r="AP22" s="749" t="s">
        <v>279</v>
      </c>
      <c r="AQ22" s="756"/>
      <c r="AR22" s="756"/>
      <c r="AS22" s="756"/>
      <c r="AT22" s="756"/>
      <c r="AU22" s="756"/>
      <c r="AV22" s="756"/>
      <c r="AW22" s="756"/>
      <c r="AX22" s="756"/>
      <c r="AY22" s="756"/>
      <c r="AZ22" s="756"/>
      <c r="BA22" s="756"/>
      <c r="BB22" s="756"/>
      <c r="BC22" s="756"/>
      <c r="BD22" s="756"/>
      <c r="BE22" s="756"/>
      <c r="BF22" s="751"/>
      <c r="BG22" s="641" t="s">
        <v>132</v>
      </c>
      <c r="BH22" s="644"/>
      <c r="BI22" s="644"/>
      <c r="BJ22" s="644"/>
      <c r="BK22" s="644"/>
      <c r="BL22" s="644"/>
      <c r="BM22" s="644"/>
      <c r="BN22" s="645"/>
      <c r="BO22" s="703" t="s">
        <v>132</v>
      </c>
      <c r="BP22" s="703"/>
      <c r="BQ22" s="703"/>
      <c r="BR22" s="703"/>
      <c r="BS22" s="649" t="s">
        <v>132</v>
      </c>
      <c r="BT22" s="644"/>
      <c r="BU22" s="644"/>
      <c r="BV22" s="644"/>
      <c r="BW22" s="644"/>
      <c r="BX22" s="644"/>
      <c r="BY22" s="644"/>
      <c r="BZ22" s="644"/>
      <c r="CA22" s="644"/>
      <c r="CB22" s="684"/>
      <c r="CD22" s="758" t="s">
        <v>280</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281</v>
      </c>
      <c r="C23" s="639"/>
      <c r="D23" s="639"/>
      <c r="E23" s="639"/>
      <c r="F23" s="639"/>
      <c r="G23" s="639"/>
      <c r="H23" s="639"/>
      <c r="I23" s="639"/>
      <c r="J23" s="639"/>
      <c r="K23" s="639"/>
      <c r="L23" s="639"/>
      <c r="M23" s="639"/>
      <c r="N23" s="639"/>
      <c r="O23" s="639"/>
      <c r="P23" s="639"/>
      <c r="Q23" s="640"/>
      <c r="R23" s="641" t="s">
        <v>133</v>
      </c>
      <c r="S23" s="644"/>
      <c r="T23" s="644"/>
      <c r="U23" s="644"/>
      <c r="V23" s="644"/>
      <c r="W23" s="644"/>
      <c r="X23" s="644"/>
      <c r="Y23" s="645"/>
      <c r="Z23" s="703" t="s">
        <v>132</v>
      </c>
      <c r="AA23" s="703"/>
      <c r="AB23" s="703"/>
      <c r="AC23" s="703"/>
      <c r="AD23" s="704" t="s">
        <v>133</v>
      </c>
      <c r="AE23" s="704"/>
      <c r="AF23" s="704"/>
      <c r="AG23" s="704"/>
      <c r="AH23" s="704"/>
      <c r="AI23" s="704"/>
      <c r="AJ23" s="704"/>
      <c r="AK23" s="704"/>
      <c r="AL23" s="646" t="s">
        <v>132</v>
      </c>
      <c r="AM23" s="647"/>
      <c r="AN23" s="647"/>
      <c r="AO23" s="705"/>
      <c r="AP23" s="749" t="s">
        <v>282</v>
      </c>
      <c r="AQ23" s="756"/>
      <c r="AR23" s="756"/>
      <c r="AS23" s="756"/>
      <c r="AT23" s="756"/>
      <c r="AU23" s="756"/>
      <c r="AV23" s="756"/>
      <c r="AW23" s="756"/>
      <c r="AX23" s="756"/>
      <c r="AY23" s="756"/>
      <c r="AZ23" s="756"/>
      <c r="BA23" s="756"/>
      <c r="BB23" s="756"/>
      <c r="BC23" s="756"/>
      <c r="BD23" s="756"/>
      <c r="BE23" s="756"/>
      <c r="BF23" s="751"/>
      <c r="BG23" s="641" t="s">
        <v>132</v>
      </c>
      <c r="BH23" s="644"/>
      <c r="BI23" s="644"/>
      <c r="BJ23" s="644"/>
      <c r="BK23" s="644"/>
      <c r="BL23" s="644"/>
      <c r="BM23" s="644"/>
      <c r="BN23" s="645"/>
      <c r="BO23" s="703" t="s">
        <v>132</v>
      </c>
      <c r="BP23" s="703"/>
      <c r="BQ23" s="703"/>
      <c r="BR23" s="703"/>
      <c r="BS23" s="649" t="s">
        <v>133</v>
      </c>
      <c r="BT23" s="644"/>
      <c r="BU23" s="644"/>
      <c r="BV23" s="644"/>
      <c r="BW23" s="644"/>
      <c r="BX23" s="644"/>
      <c r="BY23" s="644"/>
      <c r="BZ23" s="644"/>
      <c r="CA23" s="644"/>
      <c r="CB23" s="684"/>
      <c r="CD23" s="758" t="s">
        <v>221</v>
      </c>
      <c r="CE23" s="759"/>
      <c r="CF23" s="759"/>
      <c r="CG23" s="759"/>
      <c r="CH23" s="759"/>
      <c r="CI23" s="759"/>
      <c r="CJ23" s="759"/>
      <c r="CK23" s="759"/>
      <c r="CL23" s="759"/>
      <c r="CM23" s="759"/>
      <c r="CN23" s="759"/>
      <c r="CO23" s="759"/>
      <c r="CP23" s="759"/>
      <c r="CQ23" s="760"/>
      <c r="CR23" s="758" t="s">
        <v>283</v>
      </c>
      <c r="CS23" s="759"/>
      <c r="CT23" s="759"/>
      <c r="CU23" s="759"/>
      <c r="CV23" s="759"/>
      <c r="CW23" s="759"/>
      <c r="CX23" s="759"/>
      <c r="CY23" s="760"/>
      <c r="CZ23" s="758" t="s">
        <v>284</v>
      </c>
      <c r="DA23" s="759"/>
      <c r="DB23" s="759"/>
      <c r="DC23" s="760"/>
      <c r="DD23" s="758" t="s">
        <v>285</v>
      </c>
      <c r="DE23" s="759"/>
      <c r="DF23" s="759"/>
      <c r="DG23" s="759"/>
      <c r="DH23" s="759"/>
      <c r="DI23" s="759"/>
      <c r="DJ23" s="759"/>
      <c r="DK23" s="760"/>
      <c r="DL23" s="767" t="s">
        <v>286</v>
      </c>
      <c r="DM23" s="768"/>
      <c r="DN23" s="768"/>
      <c r="DO23" s="768"/>
      <c r="DP23" s="768"/>
      <c r="DQ23" s="768"/>
      <c r="DR23" s="768"/>
      <c r="DS23" s="768"/>
      <c r="DT23" s="768"/>
      <c r="DU23" s="768"/>
      <c r="DV23" s="769"/>
      <c r="DW23" s="758" t="s">
        <v>287</v>
      </c>
      <c r="DX23" s="759"/>
      <c r="DY23" s="759"/>
      <c r="DZ23" s="759"/>
      <c r="EA23" s="759"/>
      <c r="EB23" s="759"/>
      <c r="EC23" s="760"/>
    </row>
    <row r="24" spans="2:133" ht="11.25" customHeight="1">
      <c r="B24" s="638" t="s">
        <v>288</v>
      </c>
      <c r="C24" s="639"/>
      <c r="D24" s="639"/>
      <c r="E24" s="639"/>
      <c r="F24" s="639"/>
      <c r="G24" s="639"/>
      <c r="H24" s="639"/>
      <c r="I24" s="639"/>
      <c r="J24" s="639"/>
      <c r="K24" s="639"/>
      <c r="L24" s="639"/>
      <c r="M24" s="639"/>
      <c r="N24" s="639"/>
      <c r="O24" s="639"/>
      <c r="P24" s="639"/>
      <c r="Q24" s="640"/>
      <c r="R24" s="641">
        <v>30882</v>
      </c>
      <c r="S24" s="644"/>
      <c r="T24" s="644"/>
      <c r="U24" s="644"/>
      <c r="V24" s="644"/>
      <c r="W24" s="644"/>
      <c r="X24" s="644"/>
      <c r="Y24" s="645"/>
      <c r="Z24" s="703">
        <v>0.8</v>
      </c>
      <c r="AA24" s="703"/>
      <c r="AB24" s="703"/>
      <c r="AC24" s="703"/>
      <c r="AD24" s="704" t="s">
        <v>132</v>
      </c>
      <c r="AE24" s="704"/>
      <c r="AF24" s="704"/>
      <c r="AG24" s="704"/>
      <c r="AH24" s="704"/>
      <c r="AI24" s="704"/>
      <c r="AJ24" s="704"/>
      <c r="AK24" s="704"/>
      <c r="AL24" s="646" t="s">
        <v>132</v>
      </c>
      <c r="AM24" s="647"/>
      <c r="AN24" s="647"/>
      <c r="AO24" s="705"/>
      <c r="AP24" s="749" t="s">
        <v>289</v>
      </c>
      <c r="AQ24" s="756"/>
      <c r="AR24" s="756"/>
      <c r="AS24" s="756"/>
      <c r="AT24" s="756"/>
      <c r="AU24" s="756"/>
      <c r="AV24" s="756"/>
      <c r="AW24" s="756"/>
      <c r="AX24" s="756"/>
      <c r="AY24" s="756"/>
      <c r="AZ24" s="756"/>
      <c r="BA24" s="756"/>
      <c r="BB24" s="756"/>
      <c r="BC24" s="756"/>
      <c r="BD24" s="756"/>
      <c r="BE24" s="756"/>
      <c r="BF24" s="751"/>
      <c r="BG24" s="641" t="s">
        <v>132</v>
      </c>
      <c r="BH24" s="644"/>
      <c r="BI24" s="644"/>
      <c r="BJ24" s="644"/>
      <c r="BK24" s="644"/>
      <c r="BL24" s="644"/>
      <c r="BM24" s="644"/>
      <c r="BN24" s="645"/>
      <c r="BO24" s="703" t="s">
        <v>132</v>
      </c>
      <c r="BP24" s="703"/>
      <c r="BQ24" s="703"/>
      <c r="BR24" s="703"/>
      <c r="BS24" s="649" t="s">
        <v>132</v>
      </c>
      <c r="BT24" s="644"/>
      <c r="BU24" s="644"/>
      <c r="BV24" s="644"/>
      <c r="BW24" s="644"/>
      <c r="BX24" s="644"/>
      <c r="BY24" s="644"/>
      <c r="BZ24" s="644"/>
      <c r="CA24" s="644"/>
      <c r="CB24" s="684"/>
      <c r="CD24" s="712" t="s">
        <v>290</v>
      </c>
      <c r="CE24" s="713"/>
      <c r="CF24" s="713"/>
      <c r="CG24" s="713"/>
      <c r="CH24" s="713"/>
      <c r="CI24" s="713"/>
      <c r="CJ24" s="713"/>
      <c r="CK24" s="713"/>
      <c r="CL24" s="713"/>
      <c r="CM24" s="713"/>
      <c r="CN24" s="713"/>
      <c r="CO24" s="713"/>
      <c r="CP24" s="713"/>
      <c r="CQ24" s="714"/>
      <c r="CR24" s="706">
        <v>1191895</v>
      </c>
      <c r="CS24" s="707"/>
      <c r="CT24" s="707"/>
      <c r="CU24" s="707"/>
      <c r="CV24" s="707"/>
      <c r="CW24" s="707"/>
      <c r="CX24" s="707"/>
      <c r="CY24" s="753"/>
      <c r="CZ24" s="754">
        <v>33.6</v>
      </c>
      <c r="DA24" s="723"/>
      <c r="DB24" s="723"/>
      <c r="DC24" s="757"/>
      <c r="DD24" s="752">
        <v>985170</v>
      </c>
      <c r="DE24" s="707"/>
      <c r="DF24" s="707"/>
      <c r="DG24" s="707"/>
      <c r="DH24" s="707"/>
      <c r="DI24" s="707"/>
      <c r="DJ24" s="707"/>
      <c r="DK24" s="753"/>
      <c r="DL24" s="752">
        <v>975782</v>
      </c>
      <c r="DM24" s="707"/>
      <c r="DN24" s="707"/>
      <c r="DO24" s="707"/>
      <c r="DP24" s="707"/>
      <c r="DQ24" s="707"/>
      <c r="DR24" s="707"/>
      <c r="DS24" s="707"/>
      <c r="DT24" s="707"/>
      <c r="DU24" s="707"/>
      <c r="DV24" s="753"/>
      <c r="DW24" s="754">
        <v>46.2</v>
      </c>
      <c r="DX24" s="723"/>
      <c r="DY24" s="723"/>
      <c r="DZ24" s="723"/>
      <c r="EA24" s="723"/>
      <c r="EB24" s="723"/>
      <c r="EC24" s="755"/>
    </row>
    <row r="25" spans="2:133" ht="11.25" customHeight="1">
      <c r="B25" s="638" t="s">
        <v>291</v>
      </c>
      <c r="C25" s="639"/>
      <c r="D25" s="639"/>
      <c r="E25" s="639"/>
      <c r="F25" s="639"/>
      <c r="G25" s="639"/>
      <c r="H25" s="639"/>
      <c r="I25" s="639"/>
      <c r="J25" s="639"/>
      <c r="K25" s="639"/>
      <c r="L25" s="639"/>
      <c r="M25" s="639"/>
      <c r="N25" s="639"/>
      <c r="O25" s="639"/>
      <c r="P25" s="639"/>
      <c r="Q25" s="640"/>
      <c r="R25" s="641">
        <v>21518</v>
      </c>
      <c r="S25" s="644"/>
      <c r="T25" s="644"/>
      <c r="U25" s="644"/>
      <c r="V25" s="644"/>
      <c r="W25" s="644"/>
      <c r="X25" s="644"/>
      <c r="Y25" s="645"/>
      <c r="Z25" s="703">
        <v>0.6</v>
      </c>
      <c r="AA25" s="703"/>
      <c r="AB25" s="703"/>
      <c r="AC25" s="703"/>
      <c r="AD25" s="704">
        <v>411</v>
      </c>
      <c r="AE25" s="704"/>
      <c r="AF25" s="704"/>
      <c r="AG25" s="704"/>
      <c r="AH25" s="704"/>
      <c r="AI25" s="704"/>
      <c r="AJ25" s="704"/>
      <c r="AK25" s="704"/>
      <c r="AL25" s="646">
        <v>0</v>
      </c>
      <c r="AM25" s="647"/>
      <c r="AN25" s="647"/>
      <c r="AO25" s="705"/>
      <c r="AP25" s="749" t="s">
        <v>292</v>
      </c>
      <c r="AQ25" s="756"/>
      <c r="AR25" s="756"/>
      <c r="AS25" s="756"/>
      <c r="AT25" s="756"/>
      <c r="AU25" s="756"/>
      <c r="AV25" s="756"/>
      <c r="AW25" s="756"/>
      <c r="AX25" s="756"/>
      <c r="AY25" s="756"/>
      <c r="AZ25" s="756"/>
      <c r="BA25" s="756"/>
      <c r="BB25" s="756"/>
      <c r="BC25" s="756"/>
      <c r="BD25" s="756"/>
      <c r="BE25" s="756"/>
      <c r="BF25" s="751"/>
      <c r="BG25" s="641" t="s">
        <v>133</v>
      </c>
      <c r="BH25" s="644"/>
      <c r="BI25" s="644"/>
      <c r="BJ25" s="644"/>
      <c r="BK25" s="644"/>
      <c r="BL25" s="644"/>
      <c r="BM25" s="644"/>
      <c r="BN25" s="645"/>
      <c r="BO25" s="703" t="s">
        <v>133</v>
      </c>
      <c r="BP25" s="703"/>
      <c r="BQ25" s="703"/>
      <c r="BR25" s="703"/>
      <c r="BS25" s="649" t="s">
        <v>132</v>
      </c>
      <c r="BT25" s="644"/>
      <c r="BU25" s="644"/>
      <c r="BV25" s="644"/>
      <c r="BW25" s="644"/>
      <c r="BX25" s="644"/>
      <c r="BY25" s="644"/>
      <c r="BZ25" s="644"/>
      <c r="CA25" s="644"/>
      <c r="CB25" s="684"/>
      <c r="CD25" s="685" t="s">
        <v>293</v>
      </c>
      <c r="CE25" s="682"/>
      <c r="CF25" s="682"/>
      <c r="CG25" s="682"/>
      <c r="CH25" s="682"/>
      <c r="CI25" s="682"/>
      <c r="CJ25" s="682"/>
      <c r="CK25" s="682"/>
      <c r="CL25" s="682"/>
      <c r="CM25" s="682"/>
      <c r="CN25" s="682"/>
      <c r="CO25" s="682"/>
      <c r="CP25" s="682"/>
      <c r="CQ25" s="683"/>
      <c r="CR25" s="641">
        <v>572358</v>
      </c>
      <c r="CS25" s="642"/>
      <c r="CT25" s="642"/>
      <c r="CU25" s="642"/>
      <c r="CV25" s="642"/>
      <c r="CW25" s="642"/>
      <c r="CX25" s="642"/>
      <c r="CY25" s="643"/>
      <c r="CZ25" s="646">
        <v>16.100000000000001</v>
      </c>
      <c r="DA25" s="675"/>
      <c r="DB25" s="675"/>
      <c r="DC25" s="676"/>
      <c r="DD25" s="649">
        <v>549012</v>
      </c>
      <c r="DE25" s="642"/>
      <c r="DF25" s="642"/>
      <c r="DG25" s="642"/>
      <c r="DH25" s="642"/>
      <c r="DI25" s="642"/>
      <c r="DJ25" s="642"/>
      <c r="DK25" s="643"/>
      <c r="DL25" s="649">
        <v>545054</v>
      </c>
      <c r="DM25" s="642"/>
      <c r="DN25" s="642"/>
      <c r="DO25" s="642"/>
      <c r="DP25" s="642"/>
      <c r="DQ25" s="642"/>
      <c r="DR25" s="642"/>
      <c r="DS25" s="642"/>
      <c r="DT25" s="642"/>
      <c r="DU25" s="642"/>
      <c r="DV25" s="643"/>
      <c r="DW25" s="646">
        <v>25.8</v>
      </c>
      <c r="DX25" s="675"/>
      <c r="DY25" s="675"/>
      <c r="DZ25" s="675"/>
      <c r="EA25" s="675"/>
      <c r="EB25" s="675"/>
      <c r="EC25" s="677"/>
    </row>
    <row r="26" spans="2:133" ht="11.25" customHeight="1">
      <c r="B26" s="638" t="s">
        <v>294</v>
      </c>
      <c r="C26" s="639"/>
      <c r="D26" s="639"/>
      <c r="E26" s="639"/>
      <c r="F26" s="639"/>
      <c r="G26" s="639"/>
      <c r="H26" s="639"/>
      <c r="I26" s="639"/>
      <c r="J26" s="639"/>
      <c r="K26" s="639"/>
      <c r="L26" s="639"/>
      <c r="M26" s="639"/>
      <c r="N26" s="639"/>
      <c r="O26" s="639"/>
      <c r="P26" s="639"/>
      <c r="Q26" s="640"/>
      <c r="R26" s="641">
        <v>1890</v>
      </c>
      <c r="S26" s="644"/>
      <c r="T26" s="644"/>
      <c r="U26" s="644"/>
      <c r="V26" s="644"/>
      <c r="W26" s="644"/>
      <c r="X26" s="644"/>
      <c r="Y26" s="645"/>
      <c r="Z26" s="703">
        <v>0.1</v>
      </c>
      <c r="AA26" s="703"/>
      <c r="AB26" s="703"/>
      <c r="AC26" s="703"/>
      <c r="AD26" s="704" t="s">
        <v>133</v>
      </c>
      <c r="AE26" s="704"/>
      <c r="AF26" s="704"/>
      <c r="AG26" s="704"/>
      <c r="AH26" s="704"/>
      <c r="AI26" s="704"/>
      <c r="AJ26" s="704"/>
      <c r="AK26" s="704"/>
      <c r="AL26" s="646" t="s">
        <v>133</v>
      </c>
      <c r="AM26" s="647"/>
      <c r="AN26" s="647"/>
      <c r="AO26" s="705"/>
      <c r="AP26" s="749" t="s">
        <v>295</v>
      </c>
      <c r="AQ26" s="750"/>
      <c r="AR26" s="750"/>
      <c r="AS26" s="750"/>
      <c r="AT26" s="750"/>
      <c r="AU26" s="750"/>
      <c r="AV26" s="750"/>
      <c r="AW26" s="750"/>
      <c r="AX26" s="750"/>
      <c r="AY26" s="750"/>
      <c r="AZ26" s="750"/>
      <c r="BA26" s="750"/>
      <c r="BB26" s="750"/>
      <c r="BC26" s="750"/>
      <c r="BD26" s="750"/>
      <c r="BE26" s="750"/>
      <c r="BF26" s="751"/>
      <c r="BG26" s="641" t="s">
        <v>133</v>
      </c>
      <c r="BH26" s="644"/>
      <c r="BI26" s="644"/>
      <c r="BJ26" s="644"/>
      <c r="BK26" s="644"/>
      <c r="BL26" s="644"/>
      <c r="BM26" s="644"/>
      <c r="BN26" s="645"/>
      <c r="BO26" s="703" t="s">
        <v>133</v>
      </c>
      <c r="BP26" s="703"/>
      <c r="BQ26" s="703"/>
      <c r="BR26" s="703"/>
      <c r="BS26" s="649" t="s">
        <v>132</v>
      </c>
      <c r="BT26" s="644"/>
      <c r="BU26" s="644"/>
      <c r="BV26" s="644"/>
      <c r="BW26" s="644"/>
      <c r="BX26" s="644"/>
      <c r="BY26" s="644"/>
      <c r="BZ26" s="644"/>
      <c r="CA26" s="644"/>
      <c r="CB26" s="684"/>
      <c r="CD26" s="685" t="s">
        <v>296</v>
      </c>
      <c r="CE26" s="682"/>
      <c r="CF26" s="682"/>
      <c r="CG26" s="682"/>
      <c r="CH26" s="682"/>
      <c r="CI26" s="682"/>
      <c r="CJ26" s="682"/>
      <c r="CK26" s="682"/>
      <c r="CL26" s="682"/>
      <c r="CM26" s="682"/>
      <c r="CN26" s="682"/>
      <c r="CO26" s="682"/>
      <c r="CP26" s="682"/>
      <c r="CQ26" s="683"/>
      <c r="CR26" s="641">
        <v>330007</v>
      </c>
      <c r="CS26" s="644"/>
      <c r="CT26" s="644"/>
      <c r="CU26" s="644"/>
      <c r="CV26" s="644"/>
      <c r="CW26" s="644"/>
      <c r="CX26" s="644"/>
      <c r="CY26" s="645"/>
      <c r="CZ26" s="646">
        <v>9.3000000000000007</v>
      </c>
      <c r="DA26" s="675"/>
      <c r="DB26" s="675"/>
      <c r="DC26" s="676"/>
      <c r="DD26" s="649">
        <v>313121</v>
      </c>
      <c r="DE26" s="644"/>
      <c r="DF26" s="644"/>
      <c r="DG26" s="644"/>
      <c r="DH26" s="644"/>
      <c r="DI26" s="644"/>
      <c r="DJ26" s="644"/>
      <c r="DK26" s="645"/>
      <c r="DL26" s="649" t="s">
        <v>133</v>
      </c>
      <c r="DM26" s="644"/>
      <c r="DN26" s="644"/>
      <c r="DO26" s="644"/>
      <c r="DP26" s="644"/>
      <c r="DQ26" s="644"/>
      <c r="DR26" s="644"/>
      <c r="DS26" s="644"/>
      <c r="DT26" s="644"/>
      <c r="DU26" s="644"/>
      <c r="DV26" s="645"/>
      <c r="DW26" s="646" t="s">
        <v>132</v>
      </c>
      <c r="DX26" s="675"/>
      <c r="DY26" s="675"/>
      <c r="DZ26" s="675"/>
      <c r="EA26" s="675"/>
      <c r="EB26" s="675"/>
      <c r="EC26" s="677"/>
    </row>
    <row r="27" spans="2:133" ht="11.25" customHeight="1">
      <c r="B27" s="638" t="s">
        <v>297</v>
      </c>
      <c r="C27" s="639"/>
      <c r="D27" s="639"/>
      <c r="E27" s="639"/>
      <c r="F27" s="639"/>
      <c r="G27" s="639"/>
      <c r="H27" s="639"/>
      <c r="I27" s="639"/>
      <c r="J27" s="639"/>
      <c r="K27" s="639"/>
      <c r="L27" s="639"/>
      <c r="M27" s="639"/>
      <c r="N27" s="639"/>
      <c r="O27" s="639"/>
      <c r="P27" s="639"/>
      <c r="Q27" s="640"/>
      <c r="R27" s="641">
        <v>169260</v>
      </c>
      <c r="S27" s="644"/>
      <c r="T27" s="644"/>
      <c r="U27" s="644"/>
      <c r="V27" s="644"/>
      <c r="W27" s="644"/>
      <c r="X27" s="644"/>
      <c r="Y27" s="645"/>
      <c r="Z27" s="703">
        <v>4.5999999999999996</v>
      </c>
      <c r="AA27" s="703"/>
      <c r="AB27" s="703"/>
      <c r="AC27" s="703"/>
      <c r="AD27" s="704" t="s">
        <v>132</v>
      </c>
      <c r="AE27" s="704"/>
      <c r="AF27" s="704"/>
      <c r="AG27" s="704"/>
      <c r="AH27" s="704"/>
      <c r="AI27" s="704"/>
      <c r="AJ27" s="704"/>
      <c r="AK27" s="704"/>
      <c r="AL27" s="646" t="s">
        <v>132</v>
      </c>
      <c r="AM27" s="647"/>
      <c r="AN27" s="647"/>
      <c r="AO27" s="705"/>
      <c r="AP27" s="638" t="s">
        <v>298</v>
      </c>
      <c r="AQ27" s="639"/>
      <c r="AR27" s="639"/>
      <c r="AS27" s="639"/>
      <c r="AT27" s="639"/>
      <c r="AU27" s="639"/>
      <c r="AV27" s="639"/>
      <c r="AW27" s="639"/>
      <c r="AX27" s="639"/>
      <c r="AY27" s="639"/>
      <c r="AZ27" s="639"/>
      <c r="BA27" s="639"/>
      <c r="BB27" s="639"/>
      <c r="BC27" s="639"/>
      <c r="BD27" s="639"/>
      <c r="BE27" s="639"/>
      <c r="BF27" s="640"/>
      <c r="BG27" s="641">
        <v>741640</v>
      </c>
      <c r="BH27" s="644"/>
      <c r="BI27" s="644"/>
      <c r="BJ27" s="644"/>
      <c r="BK27" s="644"/>
      <c r="BL27" s="644"/>
      <c r="BM27" s="644"/>
      <c r="BN27" s="645"/>
      <c r="BO27" s="703">
        <v>100</v>
      </c>
      <c r="BP27" s="703"/>
      <c r="BQ27" s="703"/>
      <c r="BR27" s="703"/>
      <c r="BS27" s="649">
        <v>75254</v>
      </c>
      <c r="BT27" s="644"/>
      <c r="BU27" s="644"/>
      <c r="BV27" s="644"/>
      <c r="BW27" s="644"/>
      <c r="BX27" s="644"/>
      <c r="BY27" s="644"/>
      <c r="BZ27" s="644"/>
      <c r="CA27" s="644"/>
      <c r="CB27" s="684"/>
      <c r="CD27" s="685" t="s">
        <v>299</v>
      </c>
      <c r="CE27" s="682"/>
      <c r="CF27" s="682"/>
      <c r="CG27" s="682"/>
      <c r="CH27" s="682"/>
      <c r="CI27" s="682"/>
      <c r="CJ27" s="682"/>
      <c r="CK27" s="682"/>
      <c r="CL27" s="682"/>
      <c r="CM27" s="682"/>
      <c r="CN27" s="682"/>
      <c r="CO27" s="682"/>
      <c r="CP27" s="682"/>
      <c r="CQ27" s="683"/>
      <c r="CR27" s="641">
        <v>249401</v>
      </c>
      <c r="CS27" s="642"/>
      <c r="CT27" s="642"/>
      <c r="CU27" s="642"/>
      <c r="CV27" s="642"/>
      <c r="CW27" s="642"/>
      <c r="CX27" s="642"/>
      <c r="CY27" s="643"/>
      <c r="CZ27" s="646">
        <v>7</v>
      </c>
      <c r="DA27" s="675"/>
      <c r="DB27" s="675"/>
      <c r="DC27" s="676"/>
      <c r="DD27" s="649">
        <v>75178</v>
      </c>
      <c r="DE27" s="642"/>
      <c r="DF27" s="642"/>
      <c r="DG27" s="642"/>
      <c r="DH27" s="642"/>
      <c r="DI27" s="642"/>
      <c r="DJ27" s="642"/>
      <c r="DK27" s="643"/>
      <c r="DL27" s="649">
        <v>69748</v>
      </c>
      <c r="DM27" s="642"/>
      <c r="DN27" s="642"/>
      <c r="DO27" s="642"/>
      <c r="DP27" s="642"/>
      <c r="DQ27" s="642"/>
      <c r="DR27" s="642"/>
      <c r="DS27" s="642"/>
      <c r="DT27" s="642"/>
      <c r="DU27" s="642"/>
      <c r="DV27" s="643"/>
      <c r="DW27" s="646">
        <v>3.3</v>
      </c>
      <c r="DX27" s="675"/>
      <c r="DY27" s="675"/>
      <c r="DZ27" s="675"/>
      <c r="EA27" s="675"/>
      <c r="EB27" s="675"/>
      <c r="EC27" s="677"/>
    </row>
    <row r="28" spans="2:133" ht="11.25" customHeight="1">
      <c r="B28" s="746" t="s">
        <v>300</v>
      </c>
      <c r="C28" s="747"/>
      <c r="D28" s="747"/>
      <c r="E28" s="747"/>
      <c r="F28" s="747"/>
      <c r="G28" s="747"/>
      <c r="H28" s="747"/>
      <c r="I28" s="747"/>
      <c r="J28" s="747"/>
      <c r="K28" s="747"/>
      <c r="L28" s="747"/>
      <c r="M28" s="747"/>
      <c r="N28" s="747"/>
      <c r="O28" s="747"/>
      <c r="P28" s="747"/>
      <c r="Q28" s="748"/>
      <c r="R28" s="641">
        <v>696</v>
      </c>
      <c r="S28" s="644"/>
      <c r="T28" s="644"/>
      <c r="U28" s="644"/>
      <c r="V28" s="644"/>
      <c r="W28" s="644"/>
      <c r="X28" s="644"/>
      <c r="Y28" s="645"/>
      <c r="Z28" s="703">
        <v>0</v>
      </c>
      <c r="AA28" s="703"/>
      <c r="AB28" s="703"/>
      <c r="AC28" s="703"/>
      <c r="AD28" s="704">
        <v>696</v>
      </c>
      <c r="AE28" s="704"/>
      <c r="AF28" s="704"/>
      <c r="AG28" s="704"/>
      <c r="AH28" s="704"/>
      <c r="AI28" s="704"/>
      <c r="AJ28" s="704"/>
      <c r="AK28" s="704"/>
      <c r="AL28" s="646">
        <v>0</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301</v>
      </c>
      <c r="CE28" s="682"/>
      <c r="CF28" s="682"/>
      <c r="CG28" s="682"/>
      <c r="CH28" s="682"/>
      <c r="CI28" s="682"/>
      <c r="CJ28" s="682"/>
      <c r="CK28" s="682"/>
      <c r="CL28" s="682"/>
      <c r="CM28" s="682"/>
      <c r="CN28" s="682"/>
      <c r="CO28" s="682"/>
      <c r="CP28" s="682"/>
      <c r="CQ28" s="683"/>
      <c r="CR28" s="641">
        <v>370136</v>
      </c>
      <c r="CS28" s="644"/>
      <c r="CT28" s="644"/>
      <c r="CU28" s="644"/>
      <c r="CV28" s="644"/>
      <c r="CW28" s="644"/>
      <c r="CX28" s="644"/>
      <c r="CY28" s="645"/>
      <c r="CZ28" s="646">
        <v>10.4</v>
      </c>
      <c r="DA28" s="675"/>
      <c r="DB28" s="675"/>
      <c r="DC28" s="676"/>
      <c r="DD28" s="649">
        <v>360980</v>
      </c>
      <c r="DE28" s="644"/>
      <c r="DF28" s="644"/>
      <c r="DG28" s="644"/>
      <c r="DH28" s="644"/>
      <c r="DI28" s="644"/>
      <c r="DJ28" s="644"/>
      <c r="DK28" s="645"/>
      <c r="DL28" s="649">
        <v>360980</v>
      </c>
      <c r="DM28" s="644"/>
      <c r="DN28" s="644"/>
      <c r="DO28" s="644"/>
      <c r="DP28" s="644"/>
      <c r="DQ28" s="644"/>
      <c r="DR28" s="644"/>
      <c r="DS28" s="644"/>
      <c r="DT28" s="644"/>
      <c r="DU28" s="644"/>
      <c r="DV28" s="645"/>
      <c r="DW28" s="646">
        <v>17.100000000000001</v>
      </c>
      <c r="DX28" s="675"/>
      <c r="DY28" s="675"/>
      <c r="DZ28" s="675"/>
      <c r="EA28" s="675"/>
      <c r="EB28" s="675"/>
      <c r="EC28" s="677"/>
    </row>
    <row r="29" spans="2:133" ht="11.25" customHeight="1">
      <c r="B29" s="638" t="s">
        <v>302</v>
      </c>
      <c r="C29" s="639"/>
      <c r="D29" s="639"/>
      <c r="E29" s="639"/>
      <c r="F29" s="639"/>
      <c r="G29" s="639"/>
      <c r="H29" s="639"/>
      <c r="I29" s="639"/>
      <c r="J29" s="639"/>
      <c r="K29" s="639"/>
      <c r="L29" s="639"/>
      <c r="M29" s="639"/>
      <c r="N29" s="639"/>
      <c r="O29" s="639"/>
      <c r="P29" s="639"/>
      <c r="Q29" s="640"/>
      <c r="R29" s="641">
        <v>590415</v>
      </c>
      <c r="S29" s="644"/>
      <c r="T29" s="644"/>
      <c r="U29" s="644"/>
      <c r="V29" s="644"/>
      <c r="W29" s="644"/>
      <c r="X29" s="644"/>
      <c r="Y29" s="645"/>
      <c r="Z29" s="703">
        <v>15.9</v>
      </c>
      <c r="AA29" s="703"/>
      <c r="AB29" s="703"/>
      <c r="AC29" s="703"/>
      <c r="AD29" s="704" t="s">
        <v>133</v>
      </c>
      <c r="AE29" s="704"/>
      <c r="AF29" s="704"/>
      <c r="AG29" s="704"/>
      <c r="AH29" s="704"/>
      <c r="AI29" s="704"/>
      <c r="AJ29" s="704"/>
      <c r="AK29" s="704"/>
      <c r="AL29" s="646" t="s">
        <v>133</v>
      </c>
      <c r="AM29" s="647"/>
      <c r="AN29" s="647"/>
      <c r="AO29" s="705"/>
      <c r="AP29" s="715" t="s">
        <v>221</v>
      </c>
      <c r="AQ29" s="716"/>
      <c r="AR29" s="716"/>
      <c r="AS29" s="716"/>
      <c r="AT29" s="716"/>
      <c r="AU29" s="716"/>
      <c r="AV29" s="716"/>
      <c r="AW29" s="716"/>
      <c r="AX29" s="716"/>
      <c r="AY29" s="716"/>
      <c r="AZ29" s="716"/>
      <c r="BA29" s="716"/>
      <c r="BB29" s="716"/>
      <c r="BC29" s="716"/>
      <c r="BD29" s="716"/>
      <c r="BE29" s="716"/>
      <c r="BF29" s="717"/>
      <c r="BG29" s="715" t="s">
        <v>303</v>
      </c>
      <c r="BH29" s="743"/>
      <c r="BI29" s="743"/>
      <c r="BJ29" s="743"/>
      <c r="BK29" s="743"/>
      <c r="BL29" s="743"/>
      <c r="BM29" s="743"/>
      <c r="BN29" s="743"/>
      <c r="BO29" s="743"/>
      <c r="BP29" s="743"/>
      <c r="BQ29" s="744"/>
      <c r="BR29" s="715" t="s">
        <v>304</v>
      </c>
      <c r="BS29" s="743"/>
      <c r="BT29" s="743"/>
      <c r="BU29" s="743"/>
      <c r="BV29" s="743"/>
      <c r="BW29" s="743"/>
      <c r="BX29" s="743"/>
      <c r="BY29" s="743"/>
      <c r="BZ29" s="743"/>
      <c r="CA29" s="743"/>
      <c r="CB29" s="744"/>
      <c r="CD29" s="725" t="s">
        <v>305</v>
      </c>
      <c r="CE29" s="726"/>
      <c r="CF29" s="685" t="s">
        <v>306</v>
      </c>
      <c r="CG29" s="682"/>
      <c r="CH29" s="682"/>
      <c r="CI29" s="682"/>
      <c r="CJ29" s="682"/>
      <c r="CK29" s="682"/>
      <c r="CL29" s="682"/>
      <c r="CM29" s="682"/>
      <c r="CN29" s="682"/>
      <c r="CO29" s="682"/>
      <c r="CP29" s="682"/>
      <c r="CQ29" s="683"/>
      <c r="CR29" s="641">
        <v>370136</v>
      </c>
      <c r="CS29" s="642"/>
      <c r="CT29" s="642"/>
      <c r="CU29" s="642"/>
      <c r="CV29" s="642"/>
      <c r="CW29" s="642"/>
      <c r="CX29" s="642"/>
      <c r="CY29" s="643"/>
      <c r="CZ29" s="646">
        <v>10.4</v>
      </c>
      <c r="DA29" s="675"/>
      <c r="DB29" s="675"/>
      <c r="DC29" s="676"/>
      <c r="DD29" s="649">
        <v>360980</v>
      </c>
      <c r="DE29" s="642"/>
      <c r="DF29" s="642"/>
      <c r="DG29" s="642"/>
      <c r="DH29" s="642"/>
      <c r="DI29" s="642"/>
      <c r="DJ29" s="642"/>
      <c r="DK29" s="643"/>
      <c r="DL29" s="649">
        <v>360980</v>
      </c>
      <c r="DM29" s="642"/>
      <c r="DN29" s="642"/>
      <c r="DO29" s="642"/>
      <c r="DP29" s="642"/>
      <c r="DQ29" s="642"/>
      <c r="DR29" s="642"/>
      <c r="DS29" s="642"/>
      <c r="DT29" s="642"/>
      <c r="DU29" s="642"/>
      <c r="DV29" s="643"/>
      <c r="DW29" s="646">
        <v>17.100000000000001</v>
      </c>
      <c r="DX29" s="675"/>
      <c r="DY29" s="675"/>
      <c r="DZ29" s="675"/>
      <c r="EA29" s="675"/>
      <c r="EB29" s="675"/>
      <c r="EC29" s="677"/>
    </row>
    <row r="30" spans="2:133" ht="11.25" customHeight="1">
      <c r="B30" s="638" t="s">
        <v>307</v>
      </c>
      <c r="C30" s="639"/>
      <c r="D30" s="639"/>
      <c r="E30" s="639"/>
      <c r="F30" s="639"/>
      <c r="G30" s="639"/>
      <c r="H30" s="639"/>
      <c r="I30" s="639"/>
      <c r="J30" s="639"/>
      <c r="K30" s="639"/>
      <c r="L30" s="639"/>
      <c r="M30" s="639"/>
      <c r="N30" s="639"/>
      <c r="O30" s="639"/>
      <c r="P30" s="639"/>
      <c r="Q30" s="640"/>
      <c r="R30" s="641">
        <v>15025</v>
      </c>
      <c r="S30" s="644"/>
      <c r="T30" s="644"/>
      <c r="U30" s="644"/>
      <c r="V30" s="644"/>
      <c r="W30" s="644"/>
      <c r="X30" s="644"/>
      <c r="Y30" s="645"/>
      <c r="Z30" s="703">
        <v>0.4</v>
      </c>
      <c r="AA30" s="703"/>
      <c r="AB30" s="703"/>
      <c r="AC30" s="703"/>
      <c r="AD30" s="704" t="s">
        <v>132</v>
      </c>
      <c r="AE30" s="704"/>
      <c r="AF30" s="704"/>
      <c r="AG30" s="704"/>
      <c r="AH30" s="704"/>
      <c r="AI30" s="704"/>
      <c r="AJ30" s="704"/>
      <c r="AK30" s="704"/>
      <c r="AL30" s="646" t="s">
        <v>132</v>
      </c>
      <c r="AM30" s="647"/>
      <c r="AN30" s="647"/>
      <c r="AO30" s="705"/>
      <c r="AP30" s="731" t="s">
        <v>308</v>
      </c>
      <c r="AQ30" s="732"/>
      <c r="AR30" s="732"/>
      <c r="AS30" s="732"/>
      <c r="AT30" s="737" t="s">
        <v>309</v>
      </c>
      <c r="AU30" s="210"/>
      <c r="AV30" s="210"/>
      <c r="AW30" s="210"/>
      <c r="AX30" s="740" t="s">
        <v>183</v>
      </c>
      <c r="AY30" s="741"/>
      <c r="AZ30" s="741"/>
      <c r="BA30" s="741"/>
      <c r="BB30" s="741"/>
      <c r="BC30" s="741"/>
      <c r="BD30" s="741"/>
      <c r="BE30" s="741"/>
      <c r="BF30" s="742"/>
      <c r="BG30" s="721">
        <v>99.7</v>
      </c>
      <c r="BH30" s="722"/>
      <c r="BI30" s="722"/>
      <c r="BJ30" s="722"/>
      <c r="BK30" s="722"/>
      <c r="BL30" s="722"/>
      <c r="BM30" s="723">
        <v>98.6</v>
      </c>
      <c r="BN30" s="722"/>
      <c r="BO30" s="722"/>
      <c r="BP30" s="722"/>
      <c r="BQ30" s="724"/>
      <c r="BR30" s="721">
        <v>99.8</v>
      </c>
      <c r="BS30" s="722"/>
      <c r="BT30" s="722"/>
      <c r="BU30" s="722"/>
      <c r="BV30" s="722"/>
      <c r="BW30" s="722"/>
      <c r="BX30" s="723">
        <v>98.4</v>
      </c>
      <c r="BY30" s="722"/>
      <c r="BZ30" s="722"/>
      <c r="CA30" s="722"/>
      <c r="CB30" s="724"/>
      <c r="CD30" s="727"/>
      <c r="CE30" s="728"/>
      <c r="CF30" s="685" t="s">
        <v>310</v>
      </c>
      <c r="CG30" s="682"/>
      <c r="CH30" s="682"/>
      <c r="CI30" s="682"/>
      <c r="CJ30" s="682"/>
      <c r="CK30" s="682"/>
      <c r="CL30" s="682"/>
      <c r="CM30" s="682"/>
      <c r="CN30" s="682"/>
      <c r="CO30" s="682"/>
      <c r="CP30" s="682"/>
      <c r="CQ30" s="683"/>
      <c r="CR30" s="641">
        <v>342791</v>
      </c>
      <c r="CS30" s="644"/>
      <c r="CT30" s="644"/>
      <c r="CU30" s="644"/>
      <c r="CV30" s="644"/>
      <c r="CW30" s="644"/>
      <c r="CX30" s="644"/>
      <c r="CY30" s="645"/>
      <c r="CZ30" s="646">
        <v>9.6999999999999993</v>
      </c>
      <c r="DA30" s="675"/>
      <c r="DB30" s="675"/>
      <c r="DC30" s="676"/>
      <c r="DD30" s="649">
        <v>333947</v>
      </c>
      <c r="DE30" s="644"/>
      <c r="DF30" s="644"/>
      <c r="DG30" s="644"/>
      <c r="DH30" s="644"/>
      <c r="DI30" s="644"/>
      <c r="DJ30" s="644"/>
      <c r="DK30" s="645"/>
      <c r="DL30" s="649">
        <v>333947</v>
      </c>
      <c r="DM30" s="644"/>
      <c r="DN30" s="644"/>
      <c r="DO30" s="644"/>
      <c r="DP30" s="644"/>
      <c r="DQ30" s="644"/>
      <c r="DR30" s="644"/>
      <c r="DS30" s="644"/>
      <c r="DT30" s="644"/>
      <c r="DU30" s="644"/>
      <c r="DV30" s="645"/>
      <c r="DW30" s="646">
        <v>15.8</v>
      </c>
      <c r="DX30" s="675"/>
      <c r="DY30" s="675"/>
      <c r="DZ30" s="675"/>
      <c r="EA30" s="675"/>
      <c r="EB30" s="675"/>
      <c r="EC30" s="677"/>
    </row>
    <row r="31" spans="2:133" ht="11.25" customHeight="1">
      <c r="B31" s="638" t="s">
        <v>311</v>
      </c>
      <c r="C31" s="639"/>
      <c r="D31" s="639"/>
      <c r="E31" s="639"/>
      <c r="F31" s="639"/>
      <c r="G31" s="639"/>
      <c r="H31" s="639"/>
      <c r="I31" s="639"/>
      <c r="J31" s="639"/>
      <c r="K31" s="639"/>
      <c r="L31" s="639"/>
      <c r="M31" s="639"/>
      <c r="N31" s="639"/>
      <c r="O31" s="639"/>
      <c r="P31" s="639"/>
      <c r="Q31" s="640"/>
      <c r="R31" s="641">
        <v>47793</v>
      </c>
      <c r="S31" s="644"/>
      <c r="T31" s="644"/>
      <c r="U31" s="644"/>
      <c r="V31" s="644"/>
      <c r="W31" s="644"/>
      <c r="X31" s="644"/>
      <c r="Y31" s="645"/>
      <c r="Z31" s="703">
        <v>1.3</v>
      </c>
      <c r="AA31" s="703"/>
      <c r="AB31" s="703"/>
      <c r="AC31" s="703"/>
      <c r="AD31" s="704" t="s">
        <v>132</v>
      </c>
      <c r="AE31" s="704"/>
      <c r="AF31" s="704"/>
      <c r="AG31" s="704"/>
      <c r="AH31" s="704"/>
      <c r="AI31" s="704"/>
      <c r="AJ31" s="704"/>
      <c r="AK31" s="704"/>
      <c r="AL31" s="646" t="s">
        <v>133</v>
      </c>
      <c r="AM31" s="647"/>
      <c r="AN31" s="647"/>
      <c r="AO31" s="705"/>
      <c r="AP31" s="733"/>
      <c r="AQ31" s="734"/>
      <c r="AR31" s="734"/>
      <c r="AS31" s="734"/>
      <c r="AT31" s="738"/>
      <c r="AU31" s="209" t="s">
        <v>312</v>
      </c>
      <c r="AV31" s="209"/>
      <c r="AW31" s="209"/>
      <c r="AX31" s="638" t="s">
        <v>313</v>
      </c>
      <c r="AY31" s="639"/>
      <c r="AZ31" s="639"/>
      <c r="BA31" s="639"/>
      <c r="BB31" s="639"/>
      <c r="BC31" s="639"/>
      <c r="BD31" s="639"/>
      <c r="BE31" s="639"/>
      <c r="BF31" s="640"/>
      <c r="BG31" s="719">
        <v>99.2</v>
      </c>
      <c r="BH31" s="642"/>
      <c r="BI31" s="642"/>
      <c r="BJ31" s="642"/>
      <c r="BK31" s="642"/>
      <c r="BL31" s="642"/>
      <c r="BM31" s="647">
        <v>97.2</v>
      </c>
      <c r="BN31" s="720"/>
      <c r="BO31" s="720"/>
      <c r="BP31" s="720"/>
      <c r="BQ31" s="681"/>
      <c r="BR31" s="719">
        <v>99.7</v>
      </c>
      <c r="BS31" s="642"/>
      <c r="BT31" s="642"/>
      <c r="BU31" s="642"/>
      <c r="BV31" s="642"/>
      <c r="BW31" s="642"/>
      <c r="BX31" s="647">
        <v>97.6</v>
      </c>
      <c r="BY31" s="720"/>
      <c r="BZ31" s="720"/>
      <c r="CA31" s="720"/>
      <c r="CB31" s="681"/>
      <c r="CD31" s="727"/>
      <c r="CE31" s="728"/>
      <c r="CF31" s="685" t="s">
        <v>314</v>
      </c>
      <c r="CG31" s="682"/>
      <c r="CH31" s="682"/>
      <c r="CI31" s="682"/>
      <c r="CJ31" s="682"/>
      <c r="CK31" s="682"/>
      <c r="CL31" s="682"/>
      <c r="CM31" s="682"/>
      <c r="CN31" s="682"/>
      <c r="CO31" s="682"/>
      <c r="CP31" s="682"/>
      <c r="CQ31" s="683"/>
      <c r="CR31" s="641">
        <v>27345</v>
      </c>
      <c r="CS31" s="642"/>
      <c r="CT31" s="642"/>
      <c r="CU31" s="642"/>
      <c r="CV31" s="642"/>
      <c r="CW31" s="642"/>
      <c r="CX31" s="642"/>
      <c r="CY31" s="643"/>
      <c r="CZ31" s="646">
        <v>0.8</v>
      </c>
      <c r="DA31" s="675"/>
      <c r="DB31" s="675"/>
      <c r="DC31" s="676"/>
      <c r="DD31" s="649">
        <v>27033</v>
      </c>
      <c r="DE31" s="642"/>
      <c r="DF31" s="642"/>
      <c r="DG31" s="642"/>
      <c r="DH31" s="642"/>
      <c r="DI31" s="642"/>
      <c r="DJ31" s="642"/>
      <c r="DK31" s="643"/>
      <c r="DL31" s="649">
        <v>27033</v>
      </c>
      <c r="DM31" s="642"/>
      <c r="DN31" s="642"/>
      <c r="DO31" s="642"/>
      <c r="DP31" s="642"/>
      <c r="DQ31" s="642"/>
      <c r="DR31" s="642"/>
      <c r="DS31" s="642"/>
      <c r="DT31" s="642"/>
      <c r="DU31" s="642"/>
      <c r="DV31" s="643"/>
      <c r="DW31" s="646">
        <v>1.3</v>
      </c>
      <c r="DX31" s="675"/>
      <c r="DY31" s="675"/>
      <c r="DZ31" s="675"/>
      <c r="EA31" s="675"/>
      <c r="EB31" s="675"/>
      <c r="EC31" s="677"/>
    </row>
    <row r="32" spans="2:133" ht="11.25" customHeight="1">
      <c r="B32" s="638" t="s">
        <v>315</v>
      </c>
      <c r="C32" s="639"/>
      <c r="D32" s="639"/>
      <c r="E32" s="639"/>
      <c r="F32" s="639"/>
      <c r="G32" s="639"/>
      <c r="H32" s="639"/>
      <c r="I32" s="639"/>
      <c r="J32" s="639"/>
      <c r="K32" s="639"/>
      <c r="L32" s="639"/>
      <c r="M32" s="639"/>
      <c r="N32" s="639"/>
      <c r="O32" s="639"/>
      <c r="P32" s="639"/>
      <c r="Q32" s="640"/>
      <c r="R32" s="641">
        <v>6141</v>
      </c>
      <c r="S32" s="644"/>
      <c r="T32" s="644"/>
      <c r="U32" s="644"/>
      <c r="V32" s="644"/>
      <c r="W32" s="644"/>
      <c r="X32" s="644"/>
      <c r="Y32" s="645"/>
      <c r="Z32" s="703">
        <v>0.2</v>
      </c>
      <c r="AA32" s="703"/>
      <c r="AB32" s="703"/>
      <c r="AC32" s="703"/>
      <c r="AD32" s="704" t="s">
        <v>132</v>
      </c>
      <c r="AE32" s="704"/>
      <c r="AF32" s="704"/>
      <c r="AG32" s="704"/>
      <c r="AH32" s="704"/>
      <c r="AI32" s="704"/>
      <c r="AJ32" s="704"/>
      <c r="AK32" s="704"/>
      <c r="AL32" s="646" t="s">
        <v>133</v>
      </c>
      <c r="AM32" s="647"/>
      <c r="AN32" s="647"/>
      <c r="AO32" s="705"/>
      <c r="AP32" s="735"/>
      <c r="AQ32" s="736"/>
      <c r="AR32" s="736"/>
      <c r="AS32" s="736"/>
      <c r="AT32" s="739"/>
      <c r="AU32" s="211"/>
      <c r="AV32" s="211"/>
      <c r="AW32" s="211"/>
      <c r="AX32" s="653" t="s">
        <v>316</v>
      </c>
      <c r="AY32" s="654"/>
      <c r="AZ32" s="654"/>
      <c r="BA32" s="654"/>
      <c r="BB32" s="654"/>
      <c r="BC32" s="654"/>
      <c r="BD32" s="654"/>
      <c r="BE32" s="654"/>
      <c r="BF32" s="655"/>
      <c r="BG32" s="718">
        <v>99.8</v>
      </c>
      <c r="BH32" s="657"/>
      <c r="BI32" s="657"/>
      <c r="BJ32" s="657"/>
      <c r="BK32" s="657"/>
      <c r="BL32" s="657"/>
      <c r="BM32" s="701">
        <v>98.9</v>
      </c>
      <c r="BN32" s="657"/>
      <c r="BO32" s="657"/>
      <c r="BP32" s="657"/>
      <c r="BQ32" s="694"/>
      <c r="BR32" s="718">
        <v>99.8</v>
      </c>
      <c r="BS32" s="657"/>
      <c r="BT32" s="657"/>
      <c r="BU32" s="657"/>
      <c r="BV32" s="657"/>
      <c r="BW32" s="657"/>
      <c r="BX32" s="701">
        <v>98.6</v>
      </c>
      <c r="BY32" s="657"/>
      <c r="BZ32" s="657"/>
      <c r="CA32" s="657"/>
      <c r="CB32" s="694"/>
      <c r="CD32" s="729"/>
      <c r="CE32" s="730"/>
      <c r="CF32" s="685" t="s">
        <v>317</v>
      </c>
      <c r="CG32" s="682"/>
      <c r="CH32" s="682"/>
      <c r="CI32" s="682"/>
      <c r="CJ32" s="682"/>
      <c r="CK32" s="682"/>
      <c r="CL32" s="682"/>
      <c r="CM32" s="682"/>
      <c r="CN32" s="682"/>
      <c r="CO32" s="682"/>
      <c r="CP32" s="682"/>
      <c r="CQ32" s="683"/>
      <c r="CR32" s="641" t="s">
        <v>261</v>
      </c>
      <c r="CS32" s="644"/>
      <c r="CT32" s="644"/>
      <c r="CU32" s="644"/>
      <c r="CV32" s="644"/>
      <c r="CW32" s="644"/>
      <c r="CX32" s="644"/>
      <c r="CY32" s="645"/>
      <c r="CZ32" s="646" t="s">
        <v>132</v>
      </c>
      <c r="DA32" s="675"/>
      <c r="DB32" s="675"/>
      <c r="DC32" s="676"/>
      <c r="DD32" s="649" t="s">
        <v>133</v>
      </c>
      <c r="DE32" s="644"/>
      <c r="DF32" s="644"/>
      <c r="DG32" s="644"/>
      <c r="DH32" s="644"/>
      <c r="DI32" s="644"/>
      <c r="DJ32" s="644"/>
      <c r="DK32" s="645"/>
      <c r="DL32" s="649" t="s">
        <v>132</v>
      </c>
      <c r="DM32" s="644"/>
      <c r="DN32" s="644"/>
      <c r="DO32" s="644"/>
      <c r="DP32" s="644"/>
      <c r="DQ32" s="644"/>
      <c r="DR32" s="644"/>
      <c r="DS32" s="644"/>
      <c r="DT32" s="644"/>
      <c r="DU32" s="644"/>
      <c r="DV32" s="645"/>
      <c r="DW32" s="646" t="s">
        <v>133</v>
      </c>
      <c r="DX32" s="675"/>
      <c r="DY32" s="675"/>
      <c r="DZ32" s="675"/>
      <c r="EA32" s="675"/>
      <c r="EB32" s="675"/>
      <c r="EC32" s="677"/>
    </row>
    <row r="33" spans="2:133" ht="11.25" customHeight="1">
      <c r="B33" s="638" t="s">
        <v>318</v>
      </c>
      <c r="C33" s="639"/>
      <c r="D33" s="639"/>
      <c r="E33" s="639"/>
      <c r="F33" s="639"/>
      <c r="G33" s="639"/>
      <c r="H33" s="639"/>
      <c r="I33" s="639"/>
      <c r="J33" s="639"/>
      <c r="K33" s="639"/>
      <c r="L33" s="639"/>
      <c r="M33" s="639"/>
      <c r="N33" s="639"/>
      <c r="O33" s="639"/>
      <c r="P33" s="639"/>
      <c r="Q33" s="640"/>
      <c r="R33" s="641">
        <v>254566</v>
      </c>
      <c r="S33" s="644"/>
      <c r="T33" s="644"/>
      <c r="U33" s="644"/>
      <c r="V33" s="644"/>
      <c r="W33" s="644"/>
      <c r="X33" s="644"/>
      <c r="Y33" s="645"/>
      <c r="Z33" s="703">
        <v>6.9</v>
      </c>
      <c r="AA33" s="703"/>
      <c r="AB33" s="703"/>
      <c r="AC33" s="703"/>
      <c r="AD33" s="704" t="s">
        <v>132</v>
      </c>
      <c r="AE33" s="704"/>
      <c r="AF33" s="704"/>
      <c r="AG33" s="704"/>
      <c r="AH33" s="704"/>
      <c r="AI33" s="704"/>
      <c r="AJ33" s="704"/>
      <c r="AK33" s="704"/>
      <c r="AL33" s="646" t="s">
        <v>133</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319</v>
      </c>
      <c r="CE33" s="682"/>
      <c r="CF33" s="682"/>
      <c r="CG33" s="682"/>
      <c r="CH33" s="682"/>
      <c r="CI33" s="682"/>
      <c r="CJ33" s="682"/>
      <c r="CK33" s="682"/>
      <c r="CL33" s="682"/>
      <c r="CM33" s="682"/>
      <c r="CN33" s="682"/>
      <c r="CO33" s="682"/>
      <c r="CP33" s="682"/>
      <c r="CQ33" s="683"/>
      <c r="CR33" s="641">
        <v>2002704</v>
      </c>
      <c r="CS33" s="642"/>
      <c r="CT33" s="642"/>
      <c r="CU33" s="642"/>
      <c r="CV33" s="642"/>
      <c r="CW33" s="642"/>
      <c r="CX33" s="642"/>
      <c r="CY33" s="643"/>
      <c r="CZ33" s="646">
        <v>56.5</v>
      </c>
      <c r="DA33" s="675"/>
      <c r="DB33" s="675"/>
      <c r="DC33" s="676"/>
      <c r="DD33" s="649">
        <v>1409077</v>
      </c>
      <c r="DE33" s="642"/>
      <c r="DF33" s="642"/>
      <c r="DG33" s="642"/>
      <c r="DH33" s="642"/>
      <c r="DI33" s="642"/>
      <c r="DJ33" s="642"/>
      <c r="DK33" s="643"/>
      <c r="DL33" s="649">
        <v>896336</v>
      </c>
      <c r="DM33" s="642"/>
      <c r="DN33" s="642"/>
      <c r="DO33" s="642"/>
      <c r="DP33" s="642"/>
      <c r="DQ33" s="642"/>
      <c r="DR33" s="642"/>
      <c r="DS33" s="642"/>
      <c r="DT33" s="642"/>
      <c r="DU33" s="642"/>
      <c r="DV33" s="643"/>
      <c r="DW33" s="646">
        <v>42.4</v>
      </c>
      <c r="DX33" s="675"/>
      <c r="DY33" s="675"/>
      <c r="DZ33" s="675"/>
      <c r="EA33" s="675"/>
      <c r="EB33" s="675"/>
      <c r="EC33" s="677"/>
    </row>
    <row r="34" spans="2:133" ht="11.25" customHeight="1">
      <c r="B34" s="638" t="s">
        <v>320</v>
      </c>
      <c r="C34" s="639"/>
      <c r="D34" s="639"/>
      <c r="E34" s="639"/>
      <c r="F34" s="639"/>
      <c r="G34" s="639"/>
      <c r="H34" s="639"/>
      <c r="I34" s="639"/>
      <c r="J34" s="639"/>
      <c r="K34" s="639"/>
      <c r="L34" s="639"/>
      <c r="M34" s="639"/>
      <c r="N34" s="639"/>
      <c r="O34" s="639"/>
      <c r="P34" s="639"/>
      <c r="Q34" s="640"/>
      <c r="R34" s="641">
        <v>54370</v>
      </c>
      <c r="S34" s="644"/>
      <c r="T34" s="644"/>
      <c r="U34" s="644"/>
      <c r="V34" s="644"/>
      <c r="W34" s="644"/>
      <c r="X34" s="644"/>
      <c r="Y34" s="645"/>
      <c r="Z34" s="703">
        <v>1.5</v>
      </c>
      <c r="AA34" s="703"/>
      <c r="AB34" s="703"/>
      <c r="AC34" s="703"/>
      <c r="AD34" s="704">
        <v>64</v>
      </c>
      <c r="AE34" s="704"/>
      <c r="AF34" s="704"/>
      <c r="AG34" s="704"/>
      <c r="AH34" s="704"/>
      <c r="AI34" s="704"/>
      <c r="AJ34" s="704"/>
      <c r="AK34" s="704"/>
      <c r="AL34" s="646">
        <v>0</v>
      </c>
      <c r="AM34" s="647"/>
      <c r="AN34" s="647"/>
      <c r="AO34" s="705"/>
      <c r="AP34" s="214"/>
      <c r="AQ34" s="715" t="s">
        <v>321</v>
      </c>
      <c r="AR34" s="716"/>
      <c r="AS34" s="716"/>
      <c r="AT34" s="716"/>
      <c r="AU34" s="716"/>
      <c r="AV34" s="716"/>
      <c r="AW34" s="716"/>
      <c r="AX34" s="716"/>
      <c r="AY34" s="716"/>
      <c r="AZ34" s="716"/>
      <c r="BA34" s="716"/>
      <c r="BB34" s="716"/>
      <c r="BC34" s="716"/>
      <c r="BD34" s="716"/>
      <c r="BE34" s="716"/>
      <c r="BF34" s="717"/>
      <c r="BG34" s="715" t="s">
        <v>322</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323</v>
      </c>
      <c r="CE34" s="682"/>
      <c r="CF34" s="682"/>
      <c r="CG34" s="682"/>
      <c r="CH34" s="682"/>
      <c r="CI34" s="682"/>
      <c r="CJ34" s="682"/>
      <c r="CK34" s="682"/>
      <c r="CL34" s="682"/>
      <c r="CM34" s="682"/>
      <c r="CN34" s="682"/>
      <c r="CO34" s="682"/>
      <c r="CP34" s="682"/>
      <c r="CQ34" s="683"/>
      <c r="CR34" s="641">
        <v>595866</v>
      </c>
      <c r="CS34" s="644"/>
      <c r="CT34" s="644"/>
      <c r="CU34" s="644"/>
      <c r="CV34" s="644"/>
      <c r="CW34" s="644"/>
      <c r="CX34" s="644"/>
      <c r="CY34" s="645"/>
      <c r="CZ34" s="646">
        <v>16.8</v>
      </c>
      <c r="DA34" s="675"/>
      <c r="DB34" s="675"/>
      <c r="DC34" s="676"/>
      <c r="DD34" s="649">
        <v>369727</v>
      </c>
      <c r="DE34" s="644"/>
      <c r="DF34" s="644"/>
      <c r="DG34" s="644"/>
      <c r="DH34" s="644"/>
      <c r="DI34" s="644"/>
      <c r="DJ34" s="644"/>
      <c r="DK34" s="645"/>
      <c r="DL34" s="649">
        <v>293327</v>
      </c>
      <c r="DM34" s="644"/>
      <c r="DN34" s="644"/>
      <c r="DO34" s="644"/>
      <c r="DP34" s="644"/>
      <c r="DQ34" s="644"/>
      <c r="DR34" s="644"/>
      <c r="DS34" s="644"/>
      <c r="DT34" s="644"/>
      <c r="DU34" s="644"/>
      <c r="DV34" s="645"/>
      <c r="DW34" s="646">
        <v>13.9</v>
      </c>
      <c r="DX34" s="675"/>
      <c r="DY34" s="675"/>
      <c r="DZ34" s="675"/>
      <c r="EA34" s="675"/>
      <c r="EB34" s="675"/>
      <c r="EC34" s="677"/>
    </row>
    <row r="35" spans="2:133" ht="11.25" customHeight="1">
      <c r="B35" s="638" t="s">
        <v>324</v>
      </c>
      <c r="C35" s="639"/>
      <c r="D35" s="639"/>
      <c r="E35" s="639"/>
      <c r="F35" s="639"/>
      <c r="G35" s="639"/>
      <c r="H35" s="639"/>
      <c r="I35" s="639"/>
      <c r="J35" s="639"/>
      <c r="K35" s="639"/>
      <c r="L35" s="639"/>
      <c r="M35" s="639"/>
      <c r="N35" s="639"/>
      <c r="O35" s="639"/>
      <c r="P35" s="639"/>
      <c r="Q35" s="640"/>
      <c r="R35" s="641">
        <v>304923</v>
      </c>
      <c r="S35" s="644"/>
      <c r="T35" s="644"/>
      <c r="U35" s="644"/>
      <c r="V35" s="644"/>
      <c r="W35" s="644"/>
      <c r="X35" s="644"/>
      <c r="Y35" s="645"/>
      <c r="Z35" s="703">
        <v>8.1999999999999993</v>
      </c>
      <c r="AA35" s="703"/>
      <c r="AB35" s="703"/>
      <c r="AC35" s="703"/>
      <c r="AD35" s="704" t="s">
        <v>132</v>
      </c>
      <c r="AE35" s="704"/>
      <c r="AF35" s="704"/>
      <c r="AG35" s="704"/>
      <c r="AH35" s="704"/>
      <c r="AI35" s="704"/>
      <c r="AJ35" s="704"/>
      <c r="AK35" s="704"/>
      <c r="AL35" s="646" t="s">
        <v>133</v>
      </c>
      <c r="AM35" s="647"/>
      <c r="AN35" s="647"/>
      <c r="AO35" s="705"/>
      <c r="AP35" s="214"/>
      <c r="AQ35" s="709" t="s">
        <v>325</v>
      </c>
      <c r="AR35" s="710"/>
      <c r="AS35" s="710"/>
      <c r="AT35" s="710"/>
      <c r="AU35" s="710"/>
      <c r="AV35" s="710"/>
      <c r="AW35" s="710"/>
      <c r="AX35" s="710"/>
      <c r="AY35" s="711"/>
      <c r="AZ35" s="706">
        <v>466246</v>
      </c>
      <c r="BA35" s="707"/>
      <c r="BB35" s="707"/>
      <c r="BC35" s="707"/>
      <c r="BD35" s="707"/>
      <c r="BE35" s="707"/>
      <c r="BF35" s="708"/>
      <c r="BG35" s="712" t="s">
        <v>326</v>
      </c>
      <c r="BH35" s="713"/>
      <c r="BI35" s="713"/>
      <c r="BJ35" s="713"/>
      <c r="BK35" s="713"/>
      <c r="BL35" s="713"/>
      <c r="BM35" s="713"/>
      <c r="BN35" s="713"/>
      <c r="BO35" s="713"/>
      <c r="BP35" s="713"/>
      <c r="BQ35" s="713"/>
      <c r="BR35" s="713"/>
      <c r="BS35" s="713"/>
      <c r="BT35" s="713"/>
      <c r="BU35" s="714"/>
      <c r="BV35" s="706">
        <v>9283</v>
      </c>
      <c r="BW35" s="707"/>
      <c r="BX35" s="707"/>
      <c r="BY35" s="707"/>
      <c r="BZ35" s="707"/>
      <c r="CA35" s="707"/>
      <c r="CB35" s="708"/>
      <c r="CD35" s="685" t="s">
        <v>327</v>
      </c>
      <c r="CE35" s="682"/>
      <c r="CF35" s="682"/>
      <c r="CG35" s="682"/>
      <c r="CH35" s="682"/>
      <c r="CI35" s="682"/>
      <c r="CJ35" s="682"/>
      <c r="CK35" s="682"/>
      <c r="CL35" s="682"/>
      <c r="CM35" s="682"/>
      <c r="CN35" s="682"/>
      <c r="CO35" s="682"/>
      <c r="CP35" s="682"/>
      <c r="CQ35" s="683"/>
      <c r="CR35" s="641">
        <v>190900</v>
      </c>
      <c r="CS35" s="642"/>
      <c r="CT35" s="642"/>
      <c r="CU35" s="642"/>
      <c r="CV35" s="642"/>
      <c r="CW35" s="642"/>
      <c r="CX35" s="642"/>
      <c r="CY35" s="643"/>
      <c r="CZ35" s="646">
        <v>5.4</v>
      </c>
      <c r="DA35" s="675"/>
      <c r="DB35" s="675"/>
      <c r="DC35" s="676"/>
      <c r="DD35" s="649">
        <v>82444</v>
      </c>
      <c r="DE35" s="642"/>
      <c r="DF35" s="642"/>
      <c r="DG35" s="642"/>
      <c r="DH35" s="642"/>
      <c r="DI35" s="642"/>
      <c r="DJ35" s="642"/>
      <c r="DK35" s="643"/>
      <c r="DL35" s="649">
        <v>26758</v>
      </c>
      <c r="DM35" s="642"/>
      <c r="DN35" s="642"/>
      <c r="DO35" s="642"/>
      <c r="DP35" s="642"/>
      <c r="DQ35" s="642"/>
      <c r="DR35" s="642"/>
      <c r="DS35" s="642"/>
      <c r="DT35" s="642"/>
      <c r="DU35" s="642"/>
      <c r="DV35" s="643"/>
      <c r="DW35" s="646">
        <v>1.3</v>
      </c>
      <c r="DX35" s="675"/>
      <c r="DY35" s="675"/>
      <c r="DZ35" s="675"/>
      <c r="EA35" s="675"/>
      <c r="EB35" s="675"/>
      <c r="EC35" s="677"/>
    </row>
    <row r="36" spans="2:133" ht="11.25" customHeight="1">
      <c r="B36" s="638" t="s">
        <v>328</v>
      </c>
      <c r="C36" s="639"/>
      <c r="D36" s="639"/>
      <c r="E36" s="639"/>
      <c r="F36" s="639"/>
      <c r="G36" s="639"/>
      <c r="H36" s="639"/>
      <c r="I36" s="639"/>
      <c r="J36" s="639"/>
      <c r="K36" s="639"/>
      <c r="L36" s="639"/>
      <c r="M36" s="639"/>
      <c r="N36" s="639"/>
      <c r="O36" s="639"/>
      <c r="P36" s="639"/>
      <c r="Q36" s="640"/>
      <c r="R36" s="641" t="s">
        <v>133</v>
      </c>
      <c r="S36" s="644"/>
      <c r="T36" s="644"/>
      <c r="U36" s="644"/>
      <c r="V36" s="644"/>
      <c r="W36" s="644"/>
      <c r="X36" s="644"/>
      <c r="Y36" s="645"/>
      <c r="Z36" s="703" t="s">
        <v>133</v>
      </c>
      <c r="AA36" s="703"/>
      <c r="AB36" s="703"/>
      <c r="AC36" s="703"/>
      <c r="AD36" s="704" t="s">
        <v>132</v>
      </c>
      <c r="AE36" s="704"/>
      <c r="AF36" s="704"/>
      <c r="AG36" s="704"/>
      <c r="AH36" s="704"/>
      <c r="AI36" s="704"/>
      <c r="AJ36" s="704"/>
      <c r="AK36" s="704"/>
      <c r="AL36" s="646" t="s">
        <v>132</v>
      </c>
      <c r="AM36" s="647"/>
      <c r="AN36" s="647"/>
      <c r="AO36" s="705"/>
      <c r="AQ36" s="678" t="s">
        <v>329</v>
      </c>
      <c r="AR36" s="679"/>
      <c r="AS36" s="679"/>
      <c r="AT36" s="679"/>
      <c r="AU36" s="679"/>
      <c r="AV36" s="679"/>
      <c r="AW36" s="679"/>
      <c r="AX36" s="679"/>
      <c r="AY36" s="680"/>
      <c r="AZ36" s="641">
        <v>131952</v>
      </c>
      <c r="BA36" s="644"/>
      <c r="BB36" s="644"/>
      <c r="BC36" s="644"/>
      <c r="BD36" s="642"/>
      <c r="BE36" s="642"/>
      <c r="BF36" s="681"/>
      <c r="BG36" s="685" t="s">
        <v>330</v>
      </c>
      <c r="BH36" s="682"/>
      <c r="BI36" s="682"/>
      <c r="BJ36" s="682"/>
      <c r="BK36" s="682"/>
      <c r="BL36" s="682"/>
      <c r="BM36" s="682"/>
      <c r="BN36" s="682"/>
      <c r="BO36" s="682"/>
      <c r="BP36" s="682"/>
      <c r="BQ36" s="682"/>
      <c r="BR36" s="682"/>
      <c r="BS36" s="682"/>
      <c r="BT36" s="682"/>
      <c r="BU36" s="683"/>
      <c r="BV36" s="641">
        <v>7749</v>
      </c>
      <c r="BW36" s="644"/>
      <c r="BX36" s="644"/>
      <c r="BY36" s="644"/>
      <c r="BZ36" s="644"/>
      <c r="CA36" s="644"/>
      <c r="CB36" s="684"/>
      <c r="CD36" s="685" t="s">
        <v>331</v>
      </c>
      <c r="CE36" s="682"/>
      <c r="CF36" s="682"/>
      <c r="CG36" s="682"/>
      <c r="CH36" s="682"/>
      <c r="CI36" s="682"/>
      <c r="CJ36" s="682"/>
      <c r="CK36" s="682"/>
      <c r="CL36" s="682"/>
      <c r="CM36" s="682"/>
      <c r="CN36" s="682"/>
      <c r="CO36" s="682"/>
      <c r="CP36" s="682"/>
      <c r="CQ36" s="683"/>
      <c r="CR36" s="641">
        <v>572536</v>
      </c>
      <c r="CS36" s="644"/>
      <c r="CT36" s="644"/>
      <c r="CU36" s="644"/>
      <c r="CV36" s="644"/>
      <c r="CW36" s="644"/>
      <c r="CX36" s="644"/>
      <c r="CY36" s="645"/>
      <c r="CZ36" s="646">
        <v>16.2</v>
      </c>
      <c r="DA36" s="675"/>
      <c r="DB36" s="675"/>
      <c r="DC36" s="676"/>
      <c r="DD36" s="649">
        <v>352313</v>
      </c>
      <c r="DE36" s="644"/>
      <c r="DF36" s="644"/>
      <c r="DG36" s="644"/>
      <c r="DH36" s="644"/>
      <c r="DI36" s="644"/>
      <c r="DJ36" s="644"/>
      <c r="DK36" s="645"/>
      <c r="DL36" s="649">
        <v>253400</v>
      </c>
      <c r="DM36" s="644"/>
      <c r="DN36" s="644"/>
      <c r="DO36" s="644"/>
      <c r="DP36" s="644"/>
      <c r="DQ36" s="644"/>
      <c r="DR36" s="644"/>
      <c r="DS36" s="644"/>
      <c r="DT36" s="644"/>
      <c r="DU36" s="644"/>
      <c r="DV36" s="645"/>
      <c r="DW36" s="646">
        <v>12</v>
      </c>
      <c r="DX36" s="675"/>
      <c r="DY36" s="675"/>
      <c r="DZ36" s="675"/>
      <c r="EA36" s="675"/>
      <c r="EB36" s="675"/>
      <c r="EC36" s="677"/>
    </row>
    <row r="37" spans="2:133" ht="11.25" customHeight="1">
      <c r="B37" s="638" t="s">
        <v>332</v>
      </c>
      <c r="C37" s="639"/>
      <c r="D37" s="639"/>
      <c r="E37" s="639"/>
      <c r="F37" s="639"/>
      <c r="G37" s="639"/>
      <c r="H37" s="639"/>
      <c r="I37" s="639"/>
      <c r="J37" s="639"/>
      <c r="K37" s="639"/>
      <c r="L37" s="639"/>
      <c r="M37" s="639"/>
      <c r="N37" s="639"/>
      <c r="O37" s="639"/>
      <c r="P37" s="639"/>
      <c r="Q37" s="640"/>
      <c r="R37" s="641">
        <v>101623</v>
      </c>
      <c r="S37" s="644"/>
      <c r="T37" s="644"/>
      <c r="U37" s="644"/>
      <c r="V37" s="644"/>
      <c r="W37" s="644"/>
      <c r="X37" s="644"/>
      <c r="Y37" s="645"/>
      <c r="Z37" s="703">
        <v>2.7</v>
      </c>
      <c r="AA37" s="703"/>
      <c r="AB37" s="703"/>
      <c r="AC37" s="703"/>
      <c r="AD37" s="704" t="s">
        <v>132</v>
      </c>
      <c r="AE37" s="704"/>
      <c r="AF37" s="704"/>
      <c r="AG37" s="704"/>
      <c r="AH37" s="704"/>
      <c r="AI37" s="704"/>
      <c r="AJ37" s="704"/>
      <c r="AK37" s="704"/>
      <c r="AL37" s="646" t="s">
        <v>261</v>
      </c>
      <c r="AM37" s="647"/>
      <c r="AN37" s="647"/>
      <c r="AO37" s="705"/>
      <c r="AQ37" s="678" t="s">
        <v>333</v>
      </c>
      <c r="AR37" s="679"/>
      <c r="AS37" s="679"/>
      <c r="AT37" s="679"/>
      <c r="AU37" s="679"/>
      <c r="AV37" s="679"/>
      <c r="AW37" s="679"/>
      <c r="AX37" s="679"/>
      <c r="AY37" s="680"/>
      <c r="AZ37" s="641">
        <v>62410</v>
      </c>
      <c r="BA37" s="644"/>
      <c r="BB37" s="644"/>
      <c r="BC37" s="644"/>
      <c r="BD37" s="642"/>
      <c r="BE37" s="642"/>
      <c r="BF37" s="681"/>
      <c r="BG37" s="685" t="s">
        <v>334</v>
      </c>
      <c r="BH37" s="682"/>
      <c r="BI37" s="682"/>
      <c r="BJ37" s="682"/>
      <c r="BK37" s="682"/>
      <c r="BL37" s="682"/>
      <c r="BM37" s="682"/>
      <c r="BN37" s="682"/>
      <c r="BO37" s="682"/>
      <c r="BP37" s="682"/>
      <c r="BQ37" s="682"/>
      <c r="BR37" s="682"/>
      <c r="BS37" s="682"/>
      <c r="BT37" s="682"/>
      <c r="BU37" s="683"/>
      <c r="BV37" s="641">
        <v>372</v>
      </c>
      <c r="BW37" s="644"/>
      <c r="BX37" s="644"/>
      <c r="BY37" s="644"/>
      <c r="BZ37" s="644"/>
      <c r="CA37" s="644"/>
      <c r="CB37" s="684"/>
      <c r="CD37" s="685" t="s">
        <v>335</v>
      </c>
      <c r="CE37" s="682"/>
      <c r="CF37" s="682"/>
      <c r="CG37" s="682"/>
      <c r="CH37" s="682"/>
      <c r="CI37" s="682"/>
      <c r="CJ37" s="682"/>
      <c r="CK37" s="682"/>
      <c r="CL37" s="682"/>
      <c r="CM37" s="682"/>
      <c r="CN37" s="682"/>
      <c r="CO37" s="682"/>
      <c r="CP37" s="682"/>
      <c r="CQ37" s="683"/>
      <c r="CR37" s="641">
        <v>264257</v>
      </c>
      <c r="CS37" s="642"/>
      <c r="CT37" s="642"/>
      <c r="CU37" s="642"/>
      <c r="CV37" s="642"/>
      <c r="CW37" s="642"/>
      <c r="CX37" s="642"/>
      <c r="CY37" s="643"/>
      <c r="CZ37" s="646">
        <v>7.5</v>
      </c>
      <c r="DA37" s="675"/>
      <c r="DB37" s="675"/>
      <c r="DC37" s="676"/>
      <c r="DD37" s="649">
        <v>162857</v>
      </c>
      <c r="DE37" s="642"/>
      <c r="DF37" s="642"/>
      <c r="DG37" s="642"/>
      <c r="DH37" s="642"/>
      <c r="DI37" s="642"/>
      <c r="DJ37" s="642"/>
      <c r="DK37" s="643"/>
      <c r="DL37" s="649">
        <v>146521</v>
      </c>
      <c r="DM37" s="642"/>
      <c r="DN37" s="642"/>
      <c r="DO37" s="642"/>
      <c r="DP37" s="642"/>
      <c r="DQ37" s="642"/>
      <c r="DR37" s="642"/>
      <c r="DS37" s="642"/>
      <c r="DT37" s="642"/>
      <c r="DU37" s="642"/>
      <c r="DV37" s="643"/>
      <c r="DW37" s="646">
        <v>6.9</v>
      </c>
      <c r="DX37" s="675"/>
      <c r="DY37" s="675"/>
      <c r="DZ37" s="675"/>
      <c r="EA37" s="675"/>
      <c r="EB37" s="675"/>
      <c r="EC37" s="677"/>
    </row>
    <row r="38" spans="2:133" ht="11.25" customHeight="1">
      <c r="B38" s="653" t="s">
        <v>336</v>
      </c>
      <c r="C38" s="654"/>
      <c r="D38" s="654"/>
      <c r="E38" s="654"/>
      <c r="F38" s="654"/>
      <c r="G38" s="654"/>
      <c r="H38" s="654"/>
      <c r="I38" s="654"/>
      <c r="J38" s="654"/>
      <c r="K38" s="654"/>
      <c r="L38" s="654"/>
      <c r="M38" s="654"/>
      <c r="N38" s="654"/>
      <c r="O38" s="654"/>
      <c r="P38" s="654"/>
      <c r="Q38" s="655"/>
      <c r="R38" s="656">
        <v>3708887</v>
      </c>
      <c r="S38" s="693"/>
      <c r="T38" s="693"/>
      <c r="U38" s="693"/>
      <c r="V38" s="693"/>
      <c r="W38" s="693"/>
      <c r="X38" s="693"/>
      <c r="Y38" s="698"/>
      <c r="Z38" s="699">
        <v>100</v>
      </c>
      <c r="AA38" s="699"/>
      <c r="AB38" s="699"/>
      <c r="AC38" s="699"/>
      <c r="AD38" s="700">
        <v>2010150</v>
      </c>
      <c r="AE38" s="700"/>
      <c r="AF38" s="700"/>
      <c r="AG38" s="700"/>
      <c r="AH38" s="700"/>
      <c r="AI38" s="700"/>
      <c r="AJ38" s="700"/>
      <c r="AK38" s="700"/>
      <c r="AL38" s="659">
        <v>100</v>
      </c>
      <c r="AM38" s="701"/>
      <c r="AN38" s="701"/>
      <c r="AO38" s="702"/>
      <c r="AQ38" s="678" t="s">
        <v>337</v>
      </c>
      <c r="AR38" s="679"/>
      <c r="AS38" s="679"/>
      <c r="AT38" s="679"/>
      <c r="AU38" s="679"/>
      <c r="AV38" s="679"/>
      <c r="AW38" s="679"/>
      <c r="AX38" s="679"/>
      <c r="AY38" s="680"/>
      <c r="AZ38" s="641">
        <v>16860</v>
      </c>
      <c r="BA38" s="644"/>
      <c r="BB38" s="644"/>
      <c r="BC38" s="644"/>
      <c r="BD38" s="642"/>
      <c r="BE38" s="642"/>
      <c r="BF38" s="681"/>
      <c r="BG38" s="685" t="s">
        <v>338</v>
      </c>
      <c r="BH38" s="682"/>
      <c r="BI38" s="682"/>
      <c r="BJ38" s="682"/>
      <c r="BK38" s="682"/>
      <c r="BL38" s="682"/>
      <c r="BM38" s="682"/>
      <c r="BN38" s="682"/>
      <c r="BO38" s="682"/>
      <c r="BP38" s="682"/>
      <c r="BQ38" s="682"/>
      <c r="BR38" s="682"/>
      <c r="BS38" s="682"/>
      <c r="BT38" s="682"/>
      <c r="BU38" s="683"/>
      <c r="BV38" s="641">
        <v>574</v>
      </c>
      <c r="BW38" s="644"/>
      <c r="BX38" s="644"/>
      <c r="BY38" s="644"/>
      <c r="BZ38" s="644"/>
      <c r="CA38" s="644"/>
      <c r="CB38" s="684"/>
      <c r="CD38" s="685" t="s">
        <v>339</v>
      </c>
      <c r="CE38" s="682"/>
      <c r="CF38" s="682"/>
      <c r="CG38" s="682"/>
      <c r="CH38" s="682"/>
      <c r="CI38" s="682"/>
      <c r="CJ38" s="682"/>
      <c r="CK38" s="682"/>
      <c r="CL38" s="682"/>
      <c r="CM38" s="682"/>
      <c r="CN38" s="682"/>
      <c r="CO38" s="682"/>
      <c r="CP38" s="682"/>
      <c r="CQ38" s="683"/>
      <c r="CR38" s="641">
        <v>449832</v>
      </c>
      <c r="CS38" s="644"/>
      <c r="CT38" s="644"/>
      <c r="CU38" s="644"/>
      <c r="CV38" s="644"/>
      <c r="CW38" s="644"/>
      <c r="CX38" s="644"/>
      <c r="CY38" s="645"/>
      <c r="CZ38" s="646">
        <v>12.7</v>
      </c>
      <c r="DA38" s="675"/>
      <c r="DB38" s="675"/>
      <c r="DC38" s="676"/>
      <c r="DD38" s="649">
        <v>421615</v>
      </c>
      <c r="DE38" s="644"/>
      <c r="DF38" s="644"/>
      <c r="DG38" s="644"/>
      <c r="DH38" s="644"/>
      <c r="DI38" s="644"/>
      <c r="DJ38" s="644"/>
      <c r="DK38" s="645"/>
      <c r="DL38" s="649">
        <v>322851</v>
      </c>
      <c r="DM38" s="644"/>
      <c r="DN38" s="644"/>
      <c r="DO38" s="644"/>
      <c r="DP38" s="644"/>
      <c r="DQ38" s="644"/>
      <c r="DR38" s="644"/>
      <c r="DS38" s="644"/>
      <c r="DT38" s="644"/>
      <c r="DU38" s="644"/>
      <c r="DV38" s="645"/>
      <c r="DW38" s="646">
        <v>15.3</v>
      </c>
      <c r="DX38" s="675"/>
      <c r="DY38" s="675"/>
      <c r="DZ38" s="675"/>
      <c r="EA38" s="675"/>
      <c r="EB38" s="675"/>
      <c r="EC38" s="677"/>
    </row>
    <row r="39" spans="2:133" ht="11.25" customHeight="1">
      <c r="AQ39" s="678" t="s">
        <v>340</v>
      </c>
      <c r="AR39" s="679"/>
      <c r="AS39" s="679"/>
      <c r="AT39" s="679"/>
      <c r="AU39" s="679"/>
      <c r="AV39" s="679"/>
      <c r="AW39" s="679"/>
      <c r="AX39" s="679"/>
      <c r="AY39" s="680"/>
      <c r="AZ39" s="641">
        <v>16414</v>
      </c>
      <c r="BA39" s="644"/>
      <c r="BB39" s="644"/>
      <c r="BC39" s="644"/>
      <c r="BD39" s="642"/>
      <c r="BE39" s="642"/>
      <c r="BF39" s="681"/>
      <c r="BG39" s="686" t="s">
        <v>341</v>
      </c>
      <c r="BH39" s="687"/>
      <c r="BI39" s="687"/>
      <c r="BJ39" s="687"/>
      <c r="BK39" s="687"/>
      <c r="BL39" s="215"/>
      <c r="BM39" s="682" t="s">
        <v>342</v>
      </c>
      <c r="BN39" s="682"/>
      <c r="BO39" s="682"/>
      <c r="BP39" s="682"/>
      <c r="BQ39" s="682"/>
      <c r="BR39" s="682"/>
      <c r="BS39" s="682"/>
      <c r="BT39" s="682"/>
      <c r="BU39" s="683"/>
      <c r="BV39" s="641">
        <v>82</v>
      </c>
      <c r="BW39" s="644"/>
      <c r="BX39" s="644"/>
      <c r="BY39" s="644"/>
      <c r="BZ39" s="644"/>
      <c r="CA39" s="644"/>
      <c r="CB39" s="684"/>
      <c r="CD39" s="685" t="s">
        <v>343</v>
      </c>
      <c r="CE39" s="682"/>
      <c r="CF39" s="682"/>
      <c r="CG39" s="682"/>
      <c r="CH39" s="682"/>
      <c r="CI39" s="682"/>
      <c r="CJ39" s="682"/>
      <c r="CK39" s="682"/>
      <c r="CL39" s="682"/>
      <c r="CM39" s="682"/>
      <c r="CN39" s="682"/>
      <c r="CO39" s="682"/>
      <c r="CP39" s="682"/>
      <c r="CQ39" s="683"/>
      <c r="CR39" s="641">
        <v>187070</v>
      </c>
      <c r="CS39" s="642"/>
      <c r="CT39" s="642"/>
      <c r="CU39" s="642"/>
      <c r="CV39" s="642"/>
      <c r="CW39" s="642"/>
      <c r="CX39" s="642"/>
      <c r="CY39" s="643"/>
      <c r="CZ39" s="646">
        <v>5.3</v>
      </c>
      <c r="DA39" s="675"/>
      <c r="DB39" s="675"/>
      <c r="DC39" s="676"/>
      <c r="DD39" s="649">
        <v>176478</v>
      </c>
      <c r="DE39" s="642"/>
      <c r="DF39" s="642"/>
      <c r="DG39" s="642"/>
      <c r="DH39" s="642"/>
      <c r="DI39" s="642"/>
      <c r="DJ39" s="642"/>
      <c r="DK39" s="643"/>
      <c r="DL39" s="649" t="s">
        <v>261</v>
      </c>
      <c r="DM39" s="642"/>
      <c r="DN39" s="642"/>
      <c r="DO39" s="642"/>
      <c r="DP39" s="642"/>
      <c r="DQ39" s="642"/>
      <c r="DR39" s="642"/>
      <c r="DS39" s="642"/>
      <c r="DT39" s="642"/>
      <c r="DU39" s="642"/>
      <c r="DV39" s="643"/>
      <c r="DW39" s="646" t="s">
        <v>261</v>
      </c>
      <c r="DX39" s="675"/>
      <c r="DY39" s="675"/>
      <c r="DZ39" s="675"/>
      <c r="EA39" s="675"/>
      <c r="EB39" s="675"/>
      <c r="EC39" s="677"/>
    </row>
    <row r="40" spans="2:133" ht="11.25" customHeight="1">
      <c r="AQ40" s="678" t="s">
        <v>344</v>
      </c>
      <c r="AR40" s="679"/>
      <c r="AS40" s="679"/>
      <c r="AT40" s="679"/>
      <c r="AU40" s="679"/>
      <c r="AV40" s="679"/>
      <c r="AW40" s="679"/>
      <c r="AX40" s="679"/>
      <c r="AY40" s="680"/>
      <c r="AZ40" s="641">
        <v>52567</v>
      </c>
      <c r="BA40" s="644"/>
      <c r="BB40" s="644"/>
      <c r="BC40" s="644"/>
      <c r="BD40" s="642"/>
      <c r="BE40" s="642"/>
      <c r="BF40" s="681"/>
      <c r="BG40" s="686"/>
      <c r="BH40" s="687"/>
      <c r="BI40" s="687"/>
      <c r="BJ40" s="687"/>
      <c r="BK40" s="687"/>
      <c r="BL40" s="215"/>
      <c r="BM40" s="682" t="s">
        <v>345</v>
      </c>
      <c r="BN40" s="682"/>
      <c r="BO40" s="682"/>
      <c r="BP40" s="682"/>
      <c r="BQ40" s="682"/>
      <c r="BR40" s="682"/>
      <c r="BS40" s="682"/>
      <c r="BT40" s="682"/>
      <c r="BU40" s="683"/>
      <c r="BV40" s="641">
        <v>156</v>
      </c>
      <c r="BW40" s="644"/>
      <c r="BX40" s="644"/>
      <c r="BY40" s="644"/>
      <c r="BZ40" s="644"/>
      <c r="CA40" s="644"/>
      <c r="CB40" s="684"/>
      <c r="CD40" s="685" t="s">
        <v>346</v>
      </c>
      <c r="CE40" s="682"/>
      <c r="CF40" s="682"/>
      <c r="CG40" s="682"/>
      <c r="CH40" s="682"/>
      <c r="CI40" s="682"/>
      <c r="CJ40" s="682"/>
      <c r="CK40" s="682"/>
      <c r="CL40" s="682"/>
      <c r="CM40" s="682"/>
      <c r="CN40" s="682"/>
      <c r="CO40" s="682"/>
      <c r="CP40" s="682"/>
      <c r="CQ40" s="683"/>
      <c r="CR40" s="641">
        <v>6500</v>
      </c>
      <c r="CS40" s="644"/>
      <c r="CT40" s="644"/>
      <c r="CU40" s="644"/>
      <c r="CV40" s="644"/>
      <c r="CW40" s="644"/>
      <c r="CX40" s="644"/>
      <c r="CY40" s="645"/>
      <c r="CZ40" s="646">
        <v>0.2</v>
      </c>
      <c r="DA40" s="675"/>
      <c r="DB40" s="675"/>
      <c r="DC40" s="676"/>
      <c r="DD40" s="649">
        <v>6500</v>
      </c>
      <c r="DE40" s="644"/>
      <c r="DF40" s="644"/>
      <c r="DG40" s="644"/>
      <c r="DH40" s="644"/>
      <c r="DI40" s="644"/>
      <c r="DJ40" s="644"/>
      <c r="DK40" s="645"/>
      <c r="DL40" s="649" t="s">
        <v>133</v>
      </c>
      <c r="DM40" s="644"/>
      <c r="DN40" s="644"/>
      <c r="DO40" s="644"/>
      <c r="DP40" s="644"/>
      <c r="DQ40" s="644"/>
      <c r="DR40" s="644"/>
      <c r="DS40" s="644"/>
      <c r="DT40" s="644"/>
      <c r="DU40" s="644"/>
      <c r="DV40" s="645"/>
      <c r="DW40" s="646" t="s">
        <v>132</v>
      </c>
      <c r="DX40" s="675"/>
      <c r="DY40" s="675"/>
      <c r="DZ40" s="675"/>
      <c r="EA40" s="675"/>
      <c r="EB40" s="675"/>
      <c r="EC40" s="677"/>
    </row>
    <row r="41" spans="2:133" ht="11.25" customHeight="1">
      <c r="AQ41" s="690" t="s">
        <v>347</v>
      </c>
      <c r="AR41" s="691"/>
      <c r="AS41" s="691"/>
      <c r="AT41" s="691"/>
      <c r="AU41" s="691"/>
      <c r="AV41" s="691"/>
      <c r="AW41" s="691"/>
      <c r="AX41" s="691"/>
      <c r="AY41" s="692"/>
      <c r="AZ41" s="656">
        <v>186043</v>
      </c>
      <c r="BA41" s="693"/>
      <c r="BB41" s="693"/>
      <c r="BC41" s="693"/>
      <c r="BD41" s="657"/>
      <c r="BE41" s="657"/>
      <c r="BF41" s="694"/>
      <c r="BG41" s="688"/>
      <c r="BH41" s="689"/>
      <c r="BI41" s="689"/>
      <c r="BJ41" s="689"/>
      <c r="BK41" s="689"/>
      <c r="BL41" s="216"/>
      <c r="BM41" s="695" t="s">
        <v>348</v>
      </c>
      <c r="BN41" s="695"/>
      <c r="BO41" s="695"/>
      <c r="BP41" s="695"/>
      <c r="BQ41" s="695"/>
      <c r="BR41" s="695"/>
      <c r="BS41" s="695"/>
      <c r="BT41" s="695"/>
      <c r="BU41" s="696"/>
      <c r="BV41" s="656">
        <v>492</v>
      </c>
      <c r="BW41" s="693"/>
      <c r="BX41" s="693"/>
      <c r="BY41" s="693"/>
      <c r="BZ41" s="693"/>
      <c r="CA41" s="693"/>
      <c r="CB41" s="697"/>
      <c r="CD41" s="685" t="s">
        <v>349</v>
      </c>
      <c r="CE41" s="682"/>
      <c r="CF41" s="682"/>
      <c r="CG41" s="682"/>
      <c r="CH41" s="682"/>
      <c r="CI41" s="682"/>
      <c r="CJ41" s="682"/>
      <c r="CK41" s="682"/>
      <c r="CL41" s="682"/>
      <c r="CM41" s="682"/>
      <c r="CN41" s="682"/>
      <c r="CO41" s="682"/>
      <c r="CP41" s="682"/>
      <c r="CQ41" s="683"/>
      <c r="CR41" s="641" t="s">
        <v>133</v>
      </c>
      <c r="CS41" s="642"/>
      <c r="CT41" s="642"/>
      <c r="CU41" s="642"/>
      <c r="CV41" s="642"/>
      <c r="CW41" s="642"/>
      <c r="CX41" s="642"/>
      <c r="CY41" s="643"/>
      <c r="CZ41" s="646" t="s">
        <v>132</v>
      </c>
      <c r="DA41" s="675"/>
      <c r="DB41" s="675"/>
      <c r="DC41" s="676"/>
      <c r="DD41" s="649" t="s">
        <v>132</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350</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351</v>
      </c>
      <c r="CE42" s="639"/>
      <c r="CF42" s="639"/>
      <c r="CG42" s="639"/>
      <c r="CH42" s="639"/>
      <c r="CI42" s="639"/>
      <c r="CJ42" s="639"/>
      <c r="CK42" s="639"/>
      <c r="CL42" s="639"/>
      <c r="CM42" s="639"/>
      <c r="CN42" s="639"/>
      <c r="CO42" s="639"/>
      <c r="CP42" s="639"/>
      <c r="CQ42" s="640"/>
      <c r="CR42" s="641">
        <v>350192</v>
      </c>
      <c r="CS42" s="644"/>
      <c r="CT42" s="644"/>
      <c r="CU42" s="644"/>
      <c r="CV42" s="644"/>
      <c r="CW42" s="644"/>
      <c r="CX42" s="644"/>
      <c r="CY42" s="645"/>
      <c r="CZ42" s="646">
        <v>9.9</v>
      </c>
      <c r="DA42" s="647"/>
      <c r="DB42" s="647"/>
      <c r="DC42" s="648"/>
      <c r="DD42" s="649">
        <v>32660</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352</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353</v>
      </c>
      <c r="CE43" s="639"/>
      <c r="CF43" s="639"/>
      <c r="CG43" s="639"/>
      <c r="CH43" s="639"/>
      <c r="CI43" s="639"/>
      <c r="CJ43" s="639"/>
      <c r="CK43" s="639"/>
      <c r="CL43" s="639"/>
      <c r="CM43" s="639"/>
      <c r="CN43" s="639"/>
      <c r="CO43" s="639"/>
      <c r="CP43" s="639"/>
      <c r="CQ43" s="640"/>
      <c r="CR43" s="641">
        <v>3479</v>
      </c>
      <c r="CS43" s="642"/>
      <c r="CT43" s="642"/>
      <c r="CU43" s="642"/>
      <c r="CV43" s="642"/>
      <c r="CW43" s="642"/>
      <c r="CX43" s="642"/>
      <c r="CY43" s="643"/>
      <c r="CZ43" s="646">
        <v>0.1</v>
      </c>
      <c r="DA43" s="675"/>
      <c r="DB43" s="675"/>
      <c r="DC43" s="676"/>
      <c r="DD43" s="649">
        <v>3479</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354</v>
      </c>
      <c r="CD44" s="669" t="s">
        <v>305</v>
      </c>
      <c r="CE44" s="670"/>
      <c r="CF44" s="638" t="s">
        <v>355</v>
      </c>
      <c r="CG44" s="639"/>
      <c r="CH44" s="639"/>
      <c r="CI44" s="639"/>
      <c r="CJ44" s="639"/>
      <c r="CK44" s="639"/>
      <c r="CL44" s="639"/>
      <c r="CM44" s="639"/>
      <c r="CN44" s="639"/>
      <c r="CO44" s="639"/>
      <c r="CP44" s="639"/>
      <c r="CQ44" s="640"/>
      <c r="CR44" s="641">
        <v>137389</v>
      </c>
      <c r="CS44" s="644"/>
      <c r="CT44" s="644"/>
      <c r="CU44" s="644"/>
      <c r="CV44" s="644"/>
      <c r="CW44" s="644"/>
      <c r="CX44" s="644"/>
      <c r="CY44" s="645"/>
      <c r="CZ44" s="646">
        <v>3.9</v>
      </c>
      <c r="DA44" s="647"/>
      <c r="DB44" s="647"/>
      <c r="DC44" s="648"/>
      <c r="DD44" s="649">
        <v>24174</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356</v>
      </c>
      <c r="CG45" s="639"/>
      <c r="CH45" s="639"/>
      <c r="CI45" s="639"/>
      <c r="CJ45" s="639"/>
      <c r="CK45" s="639"/>
      <c r="CL45" s="639"/>
      <c r="CM45" s="639"/>
      <c r="CN45" s="639"/>
      <c r="CO45" s="639"/>
      <c r="CP45" s="639"/>
      <c r="CQ45" s="640"/>
      <c r="CR45" s="641">
        <v>62372</v>
      </c>
      <c r="CS45" s="642"/>
      <c r="CT45" s="642"/>
      <c r="CU45" s="642"/>
      <c r="CV45" s="642"/>
      <c r="CW45" s="642"/>
      <c r="CX45" s="642"/>
      <c r="CY45" s="643"/>
      <c r="CZ45" s="646">
        <v>1.8</v>
      </c>
      <c r="DA45" s="675"/>
      <c r="DB45" s="675"/>
      <c r="DC45" s="676"/>
      <c r="DD45" s="649">
        <v>3762</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357</v>
      </c>
      <c r="CG46" s="639"/>
      <c r="CH46" s="639"/>
      <c r="CI46" s="639"/>
      <c r="CJ46" s="639"/>
      <c r="CK46" s="639"/>
      <c r="CL46" s="639"/>
      <c r="CM46" s="639"/>
      <c r="CN46" s="639"/>
      <c r="CO46" s="639"/>
      <c r="CP46" s="639"/>
      <c r="CQ46" s="640"/>
      <c r="CR46" s="641">
        <v>60710</v>
      </c>
      <c r="CS46" s="644"/>
      <c r="CT46" s="644"/>
      <c r="CU46" s="644"/>
      <c r="CV46" s="644"/>
      <c r="CW46" s="644"/>
      <c r="CX46" s="644"/>
      <c r="CY46" s="645"/>
      <c r="CZ46" s="646">
        <v>1.7</v>
      </c>
      <c r="DA46" s="647"/>
      <c r="DB46" s="647"/>
      <c r="DC46" s="648"/>
      <c r="DD46" s="649">
        <v>19917</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358</v>
      </c>
      <c r="CG47" s="639"/>
      <c r="CH47" s="639"/>
      <c r="CI47" s="639"/>
      <c r="CJ47" s="639"/>
      <c r="CK47" s="639"/>
      <c r="CL47" s="639"/>
      <c r="CM47" s="639"/>
      <c r="CN47" s="639"/>
      <c r="CO47" s="639"/>
      <c r="CP47" s="639"/>
      <c r="CQ47" s="640"/>
      <c r="CR47" s="641">
        <v>212803</v>
      </c>
      <c r="CS47" s="642"/>
      <c r="CT47" s="642"/>
      <c r="CU47" s="642"/>
      <c r="CV47" s="642"/>
      <c r="CW47" s="642"/>
      <c r="CX47" s="642"/>
      <c r="CY47" s="643"/>
      <c r="CZ47" s="646">
        <v>6</v>
      </c>
      <c r="DA47" s="675"/>
      <c r="DB47" s="675"/>
      <c r="DC47" s="676"/>
      <c r="DD47" s="649">
        <v>8486</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359</v>
      </c>
      <c r="CG48" s="639"/>
      <c r="CH48" s="639"/>
      <c r="CI48" s="639"/>
      <c r="CJ48" s="639"/>
      <c r="CK48" s="639"/>
      <c r="CL48" s="639"/>
      <c r="CM48" s="639"/>
      <c r="CN48" s="639"/>
      <c r="CO48" s="639"/>
      <c r="CP48" s="639"/>
      <c r="CQ48" s="640"/>
      <c r="CR48" s="641" t="s">
        <v>132</v>
      </c>
      <c r="CS48" s="644"/>
      <c r="CT48" s="644"/>
      <c r="CU48" s="644"/>
      <c r="CV48" s="644"/>
      <c r="CW48" s="644"/>
      <c r="CX48" s="644"/>
      <c r="CY48" s="645"/>
      <c r="CZ48" s="646" t="s">
        <v>261</v>
      </c>
      <c r="DA48" s="647"/>
      <c r="DB48" s="647"/>
      <c r="DC48" s="648"/>
      <c r="DD48" s="649" t="s">
        <v>132</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360</v>
      </c>
      <c r="CE49" s="654"/>
      <c r="CF49" s="654"/>
      <c r="CG49" s="654"/>
      <c r="CH49" s="654"/>
      <c r="CI49" s="654"/>
      <c r="CJ49" s="654"/>
      <c r="CK49" s="654"/>
      <c r="CL49" s="654"/>
      <c r="CM49" s="654"/>
      <c r="CN49" s="654"/>
      <c r="CO49" s="654"/>
      <c r="CP49" s="654"/>
      <c r="CQ49" s="655"/>
      <c r="CR49" s="656">
        <v>3544791</v>
      </c>
      <c r="CS49" s="657"/>
      <c r="CT49" s="657"/>
      <c r="CU49" s="657"/>
      <c r="CV49" s="657"/>
      <c r="CW49" s="657"/>
      <c r="CX49" s="657"/>
      <c r="CY49" s="658"/>
      <c r="CZ49" s="659">
        <v>100</v>
      </c>
      <c r="DA49" s="660"/>
      <c r="DB49" s="660"/>
      <c r="DC49" s="661"/>
      <c r="DD49" s="662">
        <v>2426907</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mJIsGm5r1SV90n3WlxUOssrbhu07gSU04Bu4wRsno1ZLhXNNeuKuGAHwmESkFWOxqYP0GpMikYUCjYr6cCKDLA==" saltValue="eis7N70ozLhuyD4AQCZlu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0" zoomScaleNormal="8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361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362</v>
      </c>
      <c r="DK2" s="1180"/>
      <c r="DL2" s="1180"/>
      <c r="DM2" s="1180"/>
      <c r="DN2" s="1180"/>
      <c r="DO2" s="1181"/>
      <c r="DP2" s="229"/>
      <c r="DQ2" s="1179" t="s">
        <v>363</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364</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365</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366</v>
      </c>
      <c r="B5" s="1065"/>
      <c r="C5" s="1065"/>
      <c r="D5" s="1065"/>
      <c r="E5" s="1065"/>
      <c r="F5" s="1065"/>
      <c r="G5" s="1065"/>
      <c r="H5" s="1065"/>
      <c r="I5" s="1065"/>
      <c r="J5" s="1065"/>
      <c r="K5" s="1065"/>
      <c r="L5" s="1065"/>
      <c r="M5" s="1065"/>
      <c r="N5" s="1065"/>
      <c r="O5" s="1065"/>
      <c r="P5" s="1066"/>
      <c r="Q5" s="1070" t="s">
        <v>367</v>
      </c>
      <c r="R5" s="1071"/>
      <c r="S5" s="1071"/>
      <c r="T5" s="1071"/>
      <c r="U5" s="1072"/>
      <c r="V5" s="1070" t="s">
        <v>368</v>
      </c>
      <c r="W5" s="1071"/>
      <c r="X5" s="1071"/>
      <c r="Y5" s="1071"/>
      <c r="Z5" s="1072"/>
      <c r="AA5" s="1070" t="s">
        <v>369</v>
      </c>
      <c r="AB5" s="1071"/>
      <c r="AC5" s="1071"/>
      <c r="AD5" s="1071"/>
      <c r="AE5" s="1071"/>
      <c r="AF5" s="1182" t="s">
        <v>370</v>
      </c>
      <c r="AG5" s="1071"/>
      <c r="AH5" s="1071"/>
      <c r="AI5" s="1071"/>
      <c r="AJ5" s="1086"/>
      <c r="AK5" s="1071" t="s">
        <v>371</v>
      </c>
      <c r="AL5" s="1071"/>
      <c r="AM5" s="1071"/>
      <c r="AN5" s="1071"/>
      <c r="AO5" s="1072"/>
      <c r="AP5" s="1070" t="s">
        <v>372</v>
      </c>
      <c r="AQ5" s="1071"/>
      <c r="AR5" s="1071"/>
      <c r="AS5" s="1071"/>
      <c r="AT5" s="1072"/>
      <c r="AU5" s="1070" t="s">
        <v>373</v>
      </c>
      <c r="AV5" s="1071"/>
      <c r="AW5" s="1071"/>
      <c r="AX5" s="1071"/>
      <c r="AY5" s="1086"/>
      <c r="AZ5" s="236"/>
      <c r="BA5" s="236"/>
      <c r="BB5" s="236"/>
      <c r="BC5" s="236"/>
      <c r="BD5" s="236"/>
      <c r="BE5" s="237"/>
      <c r="BF5" s="237"/>
      <c r="BG5" s="237"/>
      <c r="BH5" s="237"/>
      <c r="BI5" s="237"/>
      <c r="BJ5" s="237"/>
      <c r="BK5" s="237"/>
      <c r="BL5" s="237"/>
      <c r="BM5" s="237"/>
      <c r="BN5" s="237"/>
      <c r="BO5" s="237"/>
      <c r="BP5" s="237"/>
      <c r="BQ5" s="1064" t="s">
        <v>374</v>
      </c>
      <c r="BR5" s="1065"/>
      <c r="BS5" s="1065"/>
      <c r="BT5" s="1065"/>
      <c r="BU5" s="1065"/>
      <c r="BV5" s="1065"/>
      <c r="BW5" s="1065"/>
      <c r="BX5" s="1065"/>
      <c r="BY5" s="1065"/>
      <c r="BZ5" s="1065"/>
      <c r="CA5" s="1065"/>
      <c r="CB5" s="1065"/>
      <c r="CC5" s="1065"/>
      <c r="CD5" s="1065"/>
      <c r="CE5" s="1065"/>
      <c r="CF5" s="1065"/>
      <c r="CG5" s="1066"/>
      <c r="CH5" s="1070" t="s">
        <v>375</v>
      </c>
      <c r="CI5" s="1071"/>
      <c r="CJ5" s="1071"/>
      <c r="CK5" s="1071"/>
      <c r="CL5" s="1072"/>
      <c r="CM5" s="1070" t="s">
        <v>376</v>
      </c>
      <c r="CN5" s="1071"/>
      <c r="CO5" s="1071"/>
      <c r="CP5" s="1071"/>
      <c r="CQ5" s="1072"/>
      <c r="CR5" s="1070" t="s">
        <v>377</v>
      </c>
      <c r="CS5" s="1071"/>
      <c r="CT5" s="1071"/>
      <c r="CU5" s="1071"/>
      <c r="CV5" s="1072"/>
      <c r="CW5" s="1070" t="s">
        <v>378</v>
      </c>
      <c r="CX5" s="1071"/>
      <c r="CY5" s="1071"/>
      <c r="CZ5" s="1071"/>
      <c r="DA5" s="1072"/>
      <c r="DB5" s="1070" t="s">
        <v>379</v>
      </c>
      <c r="DC5" s="1071"/>
      <c r="DD5" s="1071"/>
      <c r="DE5" s="1071"/>
      <c r="DF5" s="1072"/>
      <c r="DG5" s="1167" t="s">
        <v>380</v>
      </c>
      <c r="DH5" s="1168"/>
      <c r="DI5" s="1168"/>
      <c r="DJ5" s="1168"/>
      <c r="DK5" s="1169"/>
      <c r="DL5" s="1167" t="s">
        <v>381</v>
      </c>
      <c r="DM5" s="1168"/>
      <c r="DN5" s="1168"/>
      <c r="DO5" s="1168"/>
      <c r="DP5" s="1169"/>
      <c r="DQ5" s="1070" t="s">
        <v>382</v>
      </c>
      <c r="DR5" s="1071"/>
      <c r="DS5" s="1071"/>
      <c r="DT5" s="1071"/>
      <c r="DU5" s="1072"/>
      <c r="DV5" s="1070" t="s">
        <v>373</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383</v>
      </c>
      <c r="C7" s="1120"/>
      <c r="D7" s="1120"/>
      <c r="E7" s="1120"/>
      <c r="F7" s="1120"/>
      <c r="G7" s="1120"/>
      <c r="H7" s="1120"/>
      <c r="I7" s="1120"/>
      <c r="J7" s="1120"/>
      <c r="K7" s="1120"/>
      <c r="L7" s="1120"/>
      <c r="M7" s="1120"/>
      <c r="N7" s="1120"/>
      <c r="O7" s="1120"/>
      <c r="P7" s="1121"/>
      <c r="Q7" s="1173">
        <v>3707</v>
      </c>
      <c r="R7" s="1174"/>
      <c r="S7" s="1174"/>
      <c r="T7" s="1174"/>
      <c r="U7" s="1174"/>
      <c r="V7" s="1174">
        <v>3544</v>
      </c>
      <c r="W7" s="1174"/>
      <c r="X7" s="1174"/>
      <c r="Y7" s="1174"/>
      <c r="Z7" s="1174"/>
      <c r="AA7" s="1174">
        <v>163</v>
      </c>
      <c r="AB7" s="1174"/>
      <c r="AC7" s="1174"/>
      <c r="AD7" s="1174"/>
      <c r="AE7" s="1175"/>
      <c r="AF7" s="1176">
        <v>150</v>
      </c>
      <c r="AG7" s="1177"/>
      <c r="AH7" s="1177"/>
      <c r="AI7" s="1177"/>
      <c r="AJ7" s="1178"/>
      <c r="AK7" s="1160">
        <v>6</v>
      </c>
      <c r="AL7" s="1161"/>
      <c r="AM7" s="1161"/>
      <c r="AN7" s="1161"/>
      <c r="AO7" s="1161"/>
      <c r="AP7" s="1161">
        <v>3892</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t="s">
        <v>604</v>
      </c>
      <c r="BS7" s="1164" t="s">
        <v>605</v>
      </c>
      <c r="BT7" s="1165"/>
      <c r="BU7" s="1165"/>
      <c r="BV7" s="1165"/>
      <c r="BW7" s="1165"/>
      <c r="BX7" s="1165"/>
      <c r="BY7" s="1165"/>
      <c r="BZ7" s="1165"/>
      <c r="CA7" s="1165"/>
      <c r="CB7" s="1165"/>
      <c r="CC7" s="1165"/>
      <c r="CD7" s="1165"/>
      <c r="CE7" s="1165"/>
      <c r="CF7" s="1165"/>
      <c r="CG7" s="1166"/>
      <c r="CH7" s="1157">
        <v>11</v>
      </c>
      <c r="CI7" s="1158"/>
      <c r="CJ7" s="1158"/>
      <c r="CK7" s="1158"/>
      <c r="CL7" s="1159"/>
      <c r="CM7" s="1157">
        <v>72</v>
      </c>
      <c r="CN7" s="1158"/>
      <c r="CO7" s="1158"/>
      <c r="CP7" s="1158"/>
      <c r="CQ7" s="1159"/>
      <c r="CR7" s="1157">
        <v>54</v>
      </c>
      <c r="CS7" s="1158"/>
      <c r="CT7" s="1158"/>
      <c r="CU7" s="1158"/>
      <c r="CV7" s="1159"/>
      <c r="CW7" s="1157" t="s">
        <v>594</v>
      </c>
      <c r="CX7" s="1158"/>
      <c r="CY7" s="1158"/>
      <c r="CZ7" s="1158"/>
      <c r="DA7" s="1159"/>
      <c r="DB7" s="1157" t="s">
        <v>594</v>
      </c>
      <c r="DC7" s="1158"/>
      <c r="DD7" s="1158"/>
      <c r="DE7" s="1158"/>
      <c r="DF7" s="1159"/>
      <c r="DG7" s="1157" t="s">
        <v>594</v>
      </c>
      <c r="DH7" s="1158"/>
      <c r="DI7" s="1158"/>
      <c r="DJ7" s="1158"/>
      <c r="DK7" s="1159"/>
      <c r="DL7" s="1157">
        <v>41</v>
      </c>
      <c r="DM7" s="1158"/>
      <c r="DN7" s="1158"/>
      <c r="DO7" s="1158"/>
      <c r="DP7" s="1159"/>
      <c r="DQ7" s="1157">
        <v>4</v>
      </c>
      <c r="DR7" s="1158"/>
      <c r="DS7" s="1158"/>
      <c r="DT7" s="1158"/>
      <c r="DU7" s="1159"/>
      <c r="DV7" s="1184"/>
      <c r="DW7" s="1185"/>
      <c r="DX7" s="1185"/>
      <c r="DY7" s="1185"/>
      <c r="DZ7" s="1186"/>
      <c r="EA7" s="234"/>
    </row>
    <row r="8" spans="1:131" s="235" customFormat="1" ht="26.25" customHeight="1">
      <c r="A8" s="241">
        <v>2</v>
      </c>
      <c r="B8" s="1106" t="s">
        <v>384</v>
      </c>
      <c r="C8" s="1107"/>
      <c r="D8" s="1107"/>
      <c r="E8" s="1107"/>
      <c r="F8" s="1107"/>
      <c r="G8" s="1107"/>
      <c r="H8" s="1107"/>
      <c r="I8" s="1107"/>
      <c r="J8" s="1107"/>
      <c r="K8" s="1107"/>
      <c r="L8" s="1107"/>
      <c r="M8" s="1107"/>
      <c r="N8" s="1107"/>
      <c r="O8" s="1107"/>
      <c r="P8" s="1108"/>
      <c r="Q8" s="1112">
        <v>2</v>
      </c>
      <c r="R8" s="1113"/>
      <c r="S8" s="1113"/>
      <c r="T8" s="1113"/>
      <c r="U8" s="1113"/>
      <c r="V8" s="1113">
        <v>1</v>
      </c>
      <c r="W8" s="1113"/>
      <c r="X8" s="1113"/>
      <c r="Y8" s="1113"/>
      <c r="Z8" s="1113"/>
      <c r="AA8" s="1113">
        <v>1</v>
      </c>
      <c r="AB8" s="1113"/>
      <c r="AC8" s="1113"/>
      <c r="AD8" s="1113"/>
      <c r="AE8" s="1114"/>
      <c r="AF8" s="1088">
        <v>1</v>
      </c>
      <c r="AG8" s="1089"/>
      <c r="AH8" s="1089"/>
      <c r="AI8" s="1089"/>
      <c r="AJ8" s="1090"/>
      <c r="AK8" s="1155" t="s">
        <v>594</v>
      </c>
      <c r="AL8" s="1156"/>
      <c r="AM8" s="1156"/>
      <c r="AN8" s="1156"/>
      <c r="AO8" s="1156"/>
      <c r="AP8" s="1156">
        <v>1</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385</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386</v>
      </c>
      <c r="B23" s="1013" t="s">
        <v>387</v>
      </c>
      <c r="C23" s="1014"/>
      <c r="D23" s="1014"/>
      <c r="E23" s="1014"/>
      <c r="F23" s="1014"/>
      <c r="G23" s="1014"/>
      <c r="H23" s="1014"/>
      <c r="I23" s="1014"/>
      <c r="J23" s="1014"/>
      <c r="K23" s="1014"/>
      <c r="L23" s="1014"/>
      <c r="M23" s="1014"/>
      <c r="N23" s="1014"/>
      <c r="O23" s="1014"/>
      <c r="P23" s="1015"/>
      <c r="Q23" s="1137">
        <v>3709</v>
      </c>
      <c r="R23" s="1138"/>
      <c r="S23" s="1138"/>
      <c r="T23" s="1138"/>
      <c r="U23" s="1138"/>
      <c r="V23" s="1138">
        <v>3545</v>
      </c>
      <c r="W23" s="1138"/>
      <c r="X23" s="1138"/>
      <c r="Y23" s="1138"/>
      <c r="Z23" s="1138"/>
      <c r="AA23" s="1138">
        <v>164</v>
      </c>
      <c r="AB23" s="1138"/>
      <c r="AC23" s="1138"/>
      <c r="AD23" s="1138"/>
      <c r="AE23" s="1139"/>
      <c r="AF23" s="1140">
        <v>151</v>
      </c>
      <c r="AG23" s="1138"/>
      <c r="AH23" s="1138"/>
      <c r="AI23" s="1138"/>
      <c r="AJ23" s="1141"/>
      <c r="AK23" s="1142"/>
      <c r="AL23" s="1143"/>
      <c r="AM23" s="1143"/>
      <c r="AN23" s="1143"/>
      <c r="AO23" s="1143"/>
      <c r="AP23" s="1138">
        <v>3893</v>
      </c>
      <c r="AQ23" s="1138"/>
      <c r="AR23" s="1138"/>
      <c r="AS23" s="1138"/>
      <c r="AT23" s="1138"/>
      <c r="AU23" s="1144"/>
      <c r="AV23" s="1144"/>
      <c r="AW23" s="1144"/>
      <c r="AX23" s="1144"/>
      <c r="AY23" s="1145"/>
      <c r="AZ23" s="1134" t="s">
        <v>388</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389</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390</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366</v>
      </c>
      <c r="B26" s="1065"/>
      <c r="C26" s="1065"/>
      <c r="D26" s="1065"/>
      <c r="E26" s="1065"/>
      <c r="F26" s="1065"/>
      <c r="G26" s="1065"/>
      <c r="H26" s="1065"/>
      <c r="I26" s="1065"/>
      <c r="J26" s="1065"/>
      <c r="K26" s="1065"/>
      <c r="L26" s="1065"/>
      <c r="M26" s="1065"/>
      <c r="N26" s="1065"/>
      <c r="O26" s="1065"/>
      <c r="P26" s="1066"/>
      <c r="Q26" s="1070" t="s">
        <v>391</v>
      </c>
      <c r="R26" s="1071"/>
      <c r="S26" s="1071"/>
      <c r="T26" s="1071"/>
      <c r="U26" s="1072"/>
      <c r="V26" s="1070" t="s">
        <v>392</v>
      </c>
      <c r="W26" s="1071"/>
      <c r="X26" s="1071"/>
      <c r="Y26" s="1071"/>
      <c r="Z26" s="1072"/>
      <c r="AA26" s="1070" t="s">
        <v>393</v>
      </c>
      <c r="AB26" s="1071"/>
      <c r="AC26" s="1071"/>
      <c r="AD26" s="1071"/>
      <c r="AE26" s="1071"/>
      <c r="AF26" s="1128" t="s">
        <v>394</v>
      </c>
      <c r="AG26" s="1077"/>
      <c r="AH26" s="1077"/>
      <c r="AI26" s="1077"/>
      <c r="AJ26" s="1129"/>
      <c r="AK26" s="1071" t="s">
        <v>395</v>
      </c>
      <c r="AL26" s="1071"/>
      <c r="AM26" s="1071"/>
      <c r="AN26" s="1071"/>
      <c r="AO26" s="1072"/>
      <c r="AP26" s="1070" t="s">
        <v>396</v>
      </c>
      <c r="AQ26" s="1071"/>
      <c r="AR26" s="1071"/>
      <c r="AS26" s="1071"/>
      <c r="AT26" s="1072"/>
      <c r="AU26" s="1070" t="s">
        <v>397</v>
      </c>
      <c r="AV26" s="1071"/>
      <c r="AW26" s="1071"/>
      <c r="AX26" s="1071"/>
      <c r="AY26" s="1072"/>
      <c r="AZ26" s="1070" t="s">
        <v>398</v>
      </c>
      <c r="BA26" s="1071"/>
      <c r="BB26" s="1071"/>
      <c r="BC26" s="1071"/>
      <c r="BD26" s="1072"/>
      <c r="BE26" s="1070" t="s">
        <v>373</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399</v>
      </c>
      <c r="C28" s="1120"/>
      <c r="D28" s="1120"/>
      <c r="E28" s="1120"/>
      <c r="F28" s="1120"/>
      <c r="G28" s="1120"/>
      <c r="H28" s="1120"/>
      <c r="I28" s="1120"/>
      <c r="J28" s="1120"/>
      <c r="K28" s="1120"/>
      <c r="L28" s="1120"/>
      <c r="M28" s="1120"/>
      <c r="N28" s="1120"/>
      <c r="O28" s="1120"/>
      <c r="P28" s="1121"/>
      <c r="Q28" s="1122">
        <v>426</v>
      </c>
      <c r="R28" s="1123"/>
      <c r="S28" s="1123"/>
      <c r="T28" s="1123"/>
      <c r="U28" s="1123"/>
      <c r="V28" s="1123">
        <v>417</v>
      </c>
      <c r="W28" s="1123"/>
      <c r="X28" s="1123"/>
      <c r="Y28" s="1123"/>
      <c r="Z28" s="1123"/>
      <c r="AA28" s="1123">
        <v>9</v>
      </c>
      <c r="AB28" s="1123"/>
      <c r="AC28" s="1123"/>
      <c r="AD28" s="1123"/>
      <c r="AE28" s="1124"/>
      <c r="AF28" s="1125">
        <v>9</v>
      </c>
      <c r="AG28" s="1123"/>
      <c r="AH28" s="1123"/>
      <c r="AI28" s="1123"/>
      <c r="AJ28" s="1126"/>
      <c r="AK28" s="1127">
        <v>15</v>
      </c>
      <c r="AL28" s="1115"/>
      <c r="AM28" s="1115"/>
      <c r="AN28" s="1115"/>
      <c r="AO28" s="1115"/>
      <c r="AP28" s="1115" t="s">
        <v>595</v>
      </c>
      <c r="AQ28" s="1115"/>
      <c r="AR28" s="1115"/>
      <c r="AS28" s="1115"/>
      <c r="AT28" s="1115"/>
      <c r="AU28" s="1115" t="s">
        <v>595</v>
      </c>
      <c r="AV28" s="1115"/>
      <c r="AW28" s="1115"/>
      <c r="AX28" s="1115"/>
      <c r="AY28" s="1115"/>
      <c r="AZ28" s="1116" t="s">
        <v>595</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400</v>
      </c>
      <c r="C29" s="1107"/>
      <c r="D29" s="1107"/>
      <c r="E29" s="1107"/>
      <c r="F29" s="1107"/>
      <c r="G29" s="1107"/>
      <c r="H29" s="1107"/>
      <c r="I29" s="1107"/>
      <c r="J29" s="1107"/>
      <c r="K29" s="1107"/>
      <c r="L29" s="1107"/>
      <c r="M29" s="1107"/>
      <c r="N29" s="1107"/>
      <c r="O29" s="1107"/>
      <c r="P29" s="1108"/>
      <c r="Q29" s="1112">
        <v>221</v>
      </c>
      <c r="R29" s="1113"/>
      <c r="S29" s="1113"/>
      <c r="T29" s="1113"/>
      <c r="U29" s="1113"/>
      <c r="V29" s="1113">
        <v>221</v>
      </c>
      <c r="W29" s="1113"/>
      <c r="X29" s="1113"/>
      <c r="Y29" s="1113"/>
      <c r="Z29" s="1113"/>
      <c r="AA29" s="1113">
        <v>1</v>
      </c>
      <c r="AB29" s="1113"/>
      <c r="AC29" s="1113"/>
      <c r="AD29" s="1113"/>
      <c r="AE29" s="1114"/>
      <c r="AF29" s="1088">
        <v>1</v>
      </c>
      <c r="AG29" s="1089"/>
      <c r="AH29" s="1089"/>
      <c r="AI29" s="1089"/>
      <c r="AJ29" s="1090"/>
      <c r="AK29" s="1049">
        <v>38</v>
      </c>
      <c r="AL29" s="1040"/>
      <c r="AM29" s="1040"/>
      <c r="AN29" s="1040"/>
      <c r="AO29" s="1040"/>
      <c r="AP29" s="1040">
        <v>36</v>
      </c>
      <c r="AQ29" s="1040"/>
      <c r="AR29" s="1040"/>
      <c r="AS29" s="1040"/>
      <c r="AT29" s="1040"/>
      <c r="AU29" s="1040">
        <v>4</v>
      </c>
      <c r="AV29" s="1040"/>
      <c r="AW29" s="1040"/>
      <c r="AX29" s="1040"/>
      <c r="AY29" s="1040"/>
      <c r="AZ29" s="1111" t="s">
        <v>595</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401</v>
      </c>
      <c r="C30" s="1107"/>
      <c r="D30" s="1107"/>
      <c r="E30" s="1107"/>
      <c r="F30" s="1107"/>
      <c r="G30" s="1107"/>
      <c r="H30" s="1107"/>
      <c r="I30" s="1107"/>
      <c r="J30" s="1107"/>
      <c r="K30" s="1107"/>
      <c r="L30" s="1107"/>
      <c r="M30" s="1107"/>
      <c r="N30" s="1107"/>
      <c r="O30" s="1107"/>
      <c r="P30" s="1108"/>
      <c r="Q30" s="1112">
        <v>633</v>
      </c>
      <c r="R30" s="1113"/>
      <c r="S30" s="1113"/>
      <c r="T30" s="1113"/>
      <c r="U30" s="1113"/>
      <c r="V30" s="1113">
        <v>585</v>
      </c>
      <c r="W30" s="1113"/>
      <c r="X30" s="1113"/>
      <c r="Y30" s="1113"/>
      <c r="Z30" s="1113"/>
      <c r="AA30" s="1113">
        <v>48</v>
      </c>
      <c r="AB30" s="1113"/>
      <c r="AC30" s="1113"/>
      <c r="AD30" s="1113"/>
      <c r="AE30" s="1114"/>
      <c r="AF30" s="1088">
        <v>48</v>
      </c>
      <c r="AG30" s="1089"/>
      <c r="AH30" s="1089"/>
      <c r="AI30" s="1089"/>
      <c r="AJ30" s="1090"/>
      <c r="AK30" s="1049">
        <v>81</v>
      </c>
      <c r="AL30" s="1040"/>
      <c r="AM30" s="1040"/>
      <c r="AN30" s="1040"/>
      <c r="AO30" s="1040"/>
      <c r="AP30" s="1040" t="s">
        <v>595</v>
      </c>
      <c r="AQ30" s="1040"/>
      <c r="AR30" s="1040"/>
      <c r="AS30" s="1040"/>
      <c r="AT30" s="1040"/>
      <c r="AU30" s="1040" t="s">
        <v>595</v>
      </c>
      <c r="AV30" s="1040"/>
      <c r="AW30" s="1040"/>
      <c r="AX30" s="1040"/>
      <c r="AY30" s="1040"/>
      <c r="AZ30" s="1111" t="s">
        <v>595</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402</v>
      </c>
      <c r="C31" s="1107"/>
      <c r="D31" s="1107"/>
      <c r="E31" s="1107"/>
      <c r="F31" s="1107"/>
      <c r="G31" s="1107"/>
      <c r="H31" s="1107"/>
      <c r="I31" s="1107"/>
      <c r="J31" s="1107"/>
      <c r="K31" s="1107"/>
      <c r="L31" s="1107"/>
      <c r="M31" s="1107"/>
      <c r="N31" s="1107"/>
      <c r="O31" s="1107"/>
      <c r="P31" s="1108"/>
      <c r="Q31" s="1112">
        <v>2</v>
      </c>
      <c r="R31" s="1113"/>
      <c r="S31" s="1113"/>
      <c r="T31" s="1113"/>
      <c r="U31" s="1113"/>
      <c r="V31" s="1113">
        <v>2</v>
      </c>
      <c r="W31" s="1113"/>
      <c r="X31" s="1113"/>
      <c r="Y31" s="1113"/>
      <c r="Z31" s="1113"/>
      <c r="AA31" s="1113">
        <v>0</v>
      </c>
      <c r="AB31" s="1113"/>
      <c r="AC31" s="1113"/>
      <c r="AD31" s="1113"/>
      <c r="AE31" s="1114"/>
      <c r="AF31" s="1088">
        <v>0</v>
      </c>
      <c r="AG31" s="1089"/>
      <c r="AH31" s="1089"/>
      <c r="AI31" s="1089"/>
      <c r="AJ31" s="1090"/>
      <c r="AK31" s="1049" t="s">
        <v>595</v>
      </c>
      <c r="AL31" s="1040"/>
      <c r="AM31" s="1040"/>
      <c r="AN31" s="1040"/>
      <c r="AO31" s="1040"/>
      <c r="AP31" s="1040">
        <v>649</v>
      </c>
      <c r="AQ31" s="1040"/>
      <c r="AR31" s="1040"/>
      <c r="AS31" s="1040"/>
      <c r="AT31" s="1040"/>
      <c r="AU31" s="1040">
        <v>250</v>
      </c>
      <c r="AV31" s="1040"/>
      <c r="AW31" s="1040"/>
      <c r="AX31" s="1040"/>
      <c r="AY31" s="1040"/>
      <c r="AZ31" s="1111" t="s">
        <v>596</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403</v>
      </c>
      <c r="C32" s="1107"/>
      <c r="D32" s="1107"/>
      <c r="E32" s="1107"/>
      <c r="F32" s="1107"/>
      <c r="G32" s="1107"/>
      <c r="H32" s="1107"/>
      <c r="I32" s="1107"/>
      <c r="J32" s="1107"/>
      <c r="K32" s="1107"/>
      <c r="L32" s="1107"/>
      <c r="M32" s="1107"/>
      <c r="N32" s="1107"/>
      <c r="O32" s="1107"/>
      <c r="P32" s="1108"/>
      <c r="Q32" s="1112">
        <v>55</v>
      </c>
      <c r="R32" s="1113"/>
      <c r="S32" s="1113"/>
      <c r="T32" s="1113"/>
      <c r="U32" s="1113"/>
      <c r="V32" s="1113">
        <v>55</v>
      </c>
      <c r="W32" s="1113"/>
      <c r="X32" s="1113"/>
      <c r="Y32" s="1113"/>
      <c r="Z32" s="1113"/>
      <c r="AA32" s="1113" t="s">
        <v>595</v>
      </c>
      <c r="AB32" s="1113"/>
      <c r="AC32" s="1113"/>
      <c r="AD32" s="1113"/>
      <c r="AE32" s="1114"/>
      <c r="AF32" s="1088" t="s">
        <v>404</v>
      </c>
      <c r="AG32" s="1089"/>
      <c r="AH32" s="1089"/>
      <c r="AI32" s="1089"/>
      <c r="AJ32" s="1090"/>
      <c r="AK32" s="1049">
        <v>17</v>
      </c>
      <c r="AL32" s="1040"/>
      <c r="AM32" s="1040"/>
      <c r="AN32" s="1040"/>
      <c r="AO32" s="1040"/>
      <c r="AP32" s="1040" t="s">
        <v>595</v>
      </c>
      <c r="AQ32" s="1040"/>
      <c r="AR32" s="1040"/>
      <c r="AS32" s="1040"/>
      <c r="AT32" s="1040"/>
      <c r="AU32" s="1040" t="s">
        <v>595</v>
      </c>
      <c r="AV32" s="1040"/>
      <c r="AW32" s="1040"/>
      <c r="AX32" s="1040"/>
      <c r="AY32" s="1040"/>
      <c r="AZ32" s="1111" t="s">
        <v>596</v>
      </c>
      <c r="BA32" s="1111"/>
      <c r="BB32" s="1111"/>
      <c r="BC32" s="1111"/>
      <c r="BD32" s="1111"/>
      <c r="BE32" s="1101"/>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405</v>
      </c>
      <c r="C33" s="1107"/>
      <c r="D33" s="1107"/>
      <c r="E33" s="1107"/>
      <c r="F33" s="1107"/>
      <c r="G33" s="1107"/>
      <c r="H33" s="1107"/>
      <c r="I33" s="1107"/>
      <c r="J33" s="1107"/>
      <c r="K33" s="1107"/>
      <c r="L33" s="1107"/>
      <c r="M33" s="1107"/>
      <c r="N33" s="1107"/>
      <c r="O33" s="1107"/>
      <c r="P33" s="1108"/>
      <c r="Q33" s="1112">
        <v>49</v>
      </c>
      <c r="R33" s="1113"/>
      <c r="S33" s="1113"/>
      <c r="T33" s="1113"/>
      <c r="U33" s="1113"/>
      <c r="V33" s="1113">
        <v>49</v>
      </c>
      <c r="W33" s="1113"/>
      <c r="X33" s="1113"/>
      <c r="Y33" s="1113"/>
      <c r="Z33" s="1113"/>
      <c r="AA33" s="1113">
        <v>1</v>
      </c>
      <c r="AB33" s="1113"/>
      <c r="AC33" s="1113"/>
      <c r="AD33" s="1113"/>
      <c r="AE33" s="1114"/>
      <c r="AF33" s="1088">
        <v>1</v>
      </c>
      <c r="AG33" s="1089"/>
      <c r="AH33" s="1089"/>
      <c r="AI33" s="1089"/>
      <c r="AJ33" s="1090"/>
      <c r="AK33" s="1049">
        <v>19</v>
      </c>
      <c r="AL33" s="1040"/>
      <c r="AM33" s="1040"/>
      <c r="AN33" s="1040"/>
      <c r="AO33" s="1040"/>
      <c r="AP33" s="1040" t="s">
        <v>595</v>
      </c>
      <c r="AQ33" s="1040"/>
      <c r="AR33" s="1040"/>
      <c r="AS33" s="1040"/>
      <c r="AT33" s="1040"/>
      <c r="AU33" s="1040" t="s">
        <v>595</v>
      </c>
      <c r="AV33" s="1040"/>
      <c r="AW33" s="1040"/>
      <c r="AX33" s="1040"/>
      <c r="AY33" s="1040"/>
      <c r="AZ33" s="1111" t="s">
        <v>595</v>
      </c>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t="s">
        <v>406</v>
      </c>
      <c r="C34" s="1107"/>
      <c r="D34" s="1107"/>
      <c r="E34" s="1107"/>
      <c r="F34" s="1107"/>
      <c r="G34" s="1107"/>
      <c r="H34" s="1107"/>
      <c r="I34" s="1107"/>
      <c r="J34" s="1107"/>
      <c r="K34" s="1107"/>
      <c r="L34" s="1107"/>
      <c r="M34" s="1107"/>
      <c r="N34" s="1107"/>
      <c r="O34" s="1107"/>
      <c r="P34" s="1108"/>
      <c r="Q34" s="1112">
        <v>77</v>
      </c>
      <c r="R34" s="1113"/>
      <c r="S34" s="1113"/>
      <c r="T34" s="1113"/>
      <c r="U34" s="1113"/>
      <c r="V34" s="1113">
        <v>73</v>
      </c>
      <c r="W34" s="1113"/>
      <c r="X34" s="1113"/>
      <c r="Y34" s="1113"/>
      <c r="Z34" s="1113"/>
      <c r="AA34" s="1113">
        <v>4</v>
      </c>
      <c r="AB34" s="1113"/>
      <c r="AC34" s="1113"/>
      <c r="AD34" s="1113"/>
      <c r="AE34" s="1114"/>
      <c r="AF34" s="1088">
        <v>4</v>
      </c>
      <c r="AG34" s="1089"/>
      <c r="AH34" s="1089"/>
      <c r="AI34" s="1089"/>
      <c r="AJ34" s="1090"/>
      <c r="AK34" s="1049" t="s">
        <v>595</v>
      </c>
      <c r="AL34" s="1040"/>
      <c r="AM34" s="1040"/>
      <c r="AN34" s="1040"/>
      <c r="AO34" s="1040"/>
      <c r="AP34" s="1040" t="s">
        <v>595</v>
      </c>
      <c r="AQ34" s="1040"/>
      <c r="AR34" s="1040"/>
      <c r="AS34" s="1040"/>
      <c r="AT34" s="1040"/>
      <c r="AU34" s="1040" t="s">
        <v>596</v>
      </c>
      <c r="AV34" s="1040"/>
      <c r="AW34" s="1040"/>
      <c r="AX34" s="1040"/>
      <c r="AY34" s="1040"/>
      <c r="AZ34" s="1111" t="s">
        <v>595</v>
      </c>
      <c r="BA34" s="1111"/>
      <c r="BB34" s="1111"/>
      <c r="BC34" s="1111"/>
      <c r="BD34" s="1111"/>
      <c r="BE34" s="1101" t="s">
        <v>407</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t="s">
        <v>408</v>
      </c>
      <c r="C35" s="1107"/>
      <c r="D35" s="1107"/>
      <c r="E35" s="1107"/>
      <c r="F35" s="1107"/>
      <c r="G35" s="1107"/>
      <c r="H35" s="1107"/>
      <c r="I35" s="1107"/>
      <c r="J35" s="1107"/>
      <c r="K35" s="1107"/>
      <c r="L35" s="1107"/>
      <c r="M35" s="1107"/>
      <c r="N35" s="1107"/>
      <c r="O35" s="1107"/>
      <c r="P35" s="1108"/>
      <c r="Q35" s="1112">
        <v>240</v>
      </c>
      <c r="R35" s="1113"/>
      <c r="S35" s="1113"/>
      <c r="T35" s="1113"/>
      <c r="U35" s="1113"/>
      <c r="V35" s="1113">
        <v>239</v>
      </c>
      <c r="W35" s="1113"/>
      <c r="X35" s="1113"/>
      <c r="Y35" s="1113"/>
      <c r="Z35" s="1113"/>
      <c r="AA35" s="1113">
        <v>1</v>
      </c>
      <c r="AB35" s="1113"/>
      <c r="AC35" s="1113"/>
      <c r="AD35" s="1113"/>
      <c r="AE35" s="1114"/>
      <c r="AF35" s="1088">
        <v>1</v>
      </c>
      <c r="AG35" s="1089"/>
      <c r="AH35" s="1089"/>
      <c r="AI35" s="1089"/>
      <c r="AJ35" s="1090"/>
      <c r="AK35" s="1049">
        <v>54</v>
      </c>
      <c r="AL35" s="1040"/>
      <c r="AM35" s="1040"/>
      <c r="AN35" s="1040"/>
      <c r="AO35" s="1040"/>
      <c r="AP35" s="1040">
        <v>711</v>
      </c>
      <c r="AQ35" s="1040"/>
      <c r="AR35" s="1040"/>
      <c r="AS35" s="1040"/>
      <c r="AT35" s="1040"/>
      <c r="AU35" s="1040">
        <v>482</v>
      </c>
      <c r="AV35" s="1040"/>
      <c r="AW35" s="1040"/>
      <c r="AX35" s="1040"/>
      <c r="AY35" s="1040"/>
      <c r="AZ35" s="1111" t="s">
        <v>595</v>
      </c>
      <c r="BA35" s="1111"/>
      <c r="BB35" s="1111"/>
      <c r="BC35" s="1111"/>
      <c r="BD35" s="1111"/>
      <c r="BE35" s="1101" t="s">
        <v>409</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t="s">
        <v>410</v>
      </c>
      <c r="C36" s="1107"/>
      <c r="D36" s="1107"/>
      <c r="E36" s="1107"/>
      <c r="F36" s="1107"/>
      <c r="G36" s="1107"/>
      <c r="H36" s="1107"/>
      <c r="I36" s="1107"/>
      <c r="J36" s="1107"/>
      <c r="K36" s="1107"/>
      <c r="L36" s="1107"/>
      <c r="M36" s="1107"/>
      <c r="N36" s="1107"/>
      <c r="O36" s="1107"/>
      <c r="P36" s="1108"/>
      <c r="Q36" s="1112">
        <v>175</v>
      </c>
      <c r="R36" s="1113"/>
      <c r="S36" s="1113"/>
      <c r="T36" s="1113"/>
      <c r="U36" s="1113"/>
      <c r="V36" s="1113">
        <v>150</v>
      </c>
      <c r="W36" s="1113"/>
      <c r="X36" s="1113"/>
      <c r="Y36" s="1113"/>
      <c r="Z36" s="1113"/>
      <c r="AA36" s="1113">
        <v>26</v>
      </c>
      <c r="AB36" s="1113"/>
      <c r="AC36" s="1113"/>
      <c r="AD36" s="1113"/>
      <c r="AE36" s="1114"/>
      <c r="AF36" s="1088">
        <v>26</v>
      </c>
      <c r="AG36" s="1089"/>
      <c r="AH36" s="1089"/>
      <c r="AI36" s="1089"/>
      <c r="AJ36" s="1090"/>
      <c r="AK36" s="1049">
        <v>76</v>
      </c>
      <c r="AL36" s="1040"/>
      <c r="AM36" s="1040"/>
      <c r="AN36" s="1040"/>
      <c r="AO36" s="1040"/>
      <c r="AP36" s="1040">
        <v>1162</v>
      </c>
      <c r="AQ36" s="1040"/>
      <c r="AR36" s="1040"/>
      <c r="AS36" s="1040"/>
      <c r="AT36" s="1040"/>
      <c r="AU36" s="1040">
        <v>1086</v>
      </c>
      <c r="AV36" s="1040"/>
      <c r="AW36" s="1040"/>
      <c r="AX36" s="1040"/>
      <c r="AY36" s="1040"/>
      <c r="AZ36" s="1111" t="s">
        <v>595</v>
      </c>
      <c r="BA36" s="1111"/>
      <c r="BB36" s="1111"/>
      <c r="BC36" s="1111"/>
      <c r="BD36" s="1111"/>
      <c r="BE36" s="1101" t="s">
        <v>411</v>
      </c>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t="s">
        <v>412</v>
      </c>
      <c r="C37" s="1107"/>
      <c r="D37" s="1107"/>
      <c r="E37" s="1107"/>
      <c r="F37" s="1107"/>
      <c r="G37" s="1107"/>
      <c r="H37" s="1107"/>
      <c r="I37" s="1107"/>
      <c r="J37" s="1107"/>
      <c r="K37" s="1107"/>
      <c r="L37" s="1107"/>
      <c r="M37" s="1107"/>
      <c r="N37" s="1107"/>
      <c r="O37" s="1107"/>
      <c r="P37" s="1108"/>
      <c r="Q37" s="1112">
        <v>7</v>
      </c>
      <c r="R37" s="1113"/>
      <c r="S37" s="1113"/>
      <c r="T37" s="1113"/>
      <c r="U37" s="1113"/>
      <c r="V37" s="1113">
        <v>5</v>
      </c>
      <c r="W37" s="1113"/>
      <c r="X37" s="1113"/>
      <c r="Y37" s="1113"/>
      <c r="Z37" s="1113"/>
      <c r="AA37" s="1113">
        <v>2</v>
      </c>
      <c r="AB37" s="1113"/>
      <c r="AC37" s="1113"/>
      <c r="AD37" s="1113"/>
      <c r="AE37" s="1114"/>
      <c r="AF37" s="1088">
        <v>2</v>
      </c>
      <c r="AG37" s="1089"/>
      <c r="AH37" s="1089"/>
      <c r="AI37" s="1089"/>
      <c r="AJ37" s="1090"/>
      <c r="AK37" s="1049">
        <v>5</v>
      </c>
      <c r="AL37" s="1040"/>
      <c r="AM37" s="1040"/>
      <c r="AN37" s="1040"/>
      <c r="AO37" s="1040"/>
      <c r="AP37" s="1040">
        <v>38</v>
      </c>
      <c r="AQ37" s="1040"/>
      <c r="AR37" s="1040"/>
      <c r="AS37" s="1040"/>
      <c r="AT37" s="1040"/>
      <c r="AU37" s="1040">
        <v>36</v>
      </c>
      <c r="AV37" s="1040"/>
      <c r="AW37" s="1040"/>
      <c r="AX37" s="1040"/>
      <c r="AY37" s="1040"/>
      <c r="AZ37" s="1111" t="s">
        <v>596</v>
      </c>
      <c r="BA37" s="1111"/>
      <c r="BB37" s="1111"/>
      <c r="BC37" s="1111"/>
      <c r="BD37" s="1111"/>
      <c r="BE37" s="1101" t="s">
        <v>407</v>
      </c>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t="s">
        <v>413</v>
      </c>
      <c r="C38" s="1107"/>
      <c r="D38" s="1107"/>
      <c r="E38" s="1107"/>
      <c r="F38" s="1107"/>
      <c r="G38" s="1107"/>
      <c r="H38" s="1107"/>
      <c r="I38" s="1107"/>
      <c r="J38" s="1107"/>
      <c r="K38" s="1107"/>
      <c r="L38" s="1107"/>
      <c r="M38" s="1107"/>
      <c r="N38" s="1107"/>
      <c r="O38" s="1107"/>
      <c r="P38" s="1108"/>
      <c r="Q38" s="1112">
        <v>110</v>
      </c>
      <c r="R38" s="1113"/>
      <c r="S38" s="1113"/>
      <c r="T38" s="1113"/>
      <c r="U38" s="1113"/>
      <c r="V38" s="1113">
        <v>93</v>
      </c>
      <c r="W38" s="1113"/>
      <c r="X38" s="1113"/>
      <c r="Y38" s="1113"/>
      <c r="Z38" s="1113"/>
      <c r="AA38" s="1113">
        <v>17</v>
      </c>
      <c r="AB38" s="1113"/>
      <c r="AC38" s="1113"/>
      <c r="AD38" s="1113"/>
      <c r="AE38" s="1114"/>
      <c r="AF38" s="1088">
        <v>17</v>
      </c>
      <c r="AG38" s="1089"/>
      <c r="AH38" s="1089"/>
      <c r="AI38" s="1089"/>
      <c r="AJ38" s="1090"/>
      <c r="AK38" s="1049">
        <v>38</v>
      </c>
      <c r="AL38" s="1040"/>
      <c r="AM38" s="1040"/>
      <c r="AN38" s="1040"/>
      <c r="AO38" s="1040"/>
      <c r="AP38" s="1040">
        <v>641</v>
      </c>
      <c r="AQ38" s="1040"/>
      <c r="AR38" s="1040"/>
      <c r="AS38" s="1040"/>
      <c r="AT38" s="1040"/>
      <c r="AU38" s="1040">
        <v>565</v>
      </c>
      <c r="AV38" s="1040"/>
      <c r="AW38" s="1040"/>
      <c r="AX38" s="1040"/>
      <c r="AY38" s="1040"/>
      <c r="AZ38" s="1111" t="s">
        <v>595</v>
      </c>
      <c r="BA38" s="1111"/>
      <c r="BB38" s="1111"/>
      <c r="BC38" s="1111"/>
      <c r="BD38" s="1111"/>
      <c r="BE38" s="1101" t="s">
        <v>409</v>
      </c>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414</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386</v>
      </c>
      <c r="B63" s="1013" t="s">
        <v>415</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107</v>
      </c>
      <c r="AG63" s="1028"/>
      <c r="AH63" s="1028"/>
      <c r="AI63" s="1028"/>
      <c r="AJ63" s="1099"/>
      <c r="AK63" s="1100"/>
      <c r="AL63" s="1032"/>
      <c r="AM63" s="1032"/>
      <c r="AN63" s="1032"/>
      <c r="AO63" s="1032"/>
      <c r="AP63" s="1028">
        <v>3237</v>
      </c>
      <c r="AQ63" s="1028"/>
      <c r="AR63" s="1028"/>
      <c r="AS63" s="1028"/>
      <c r="AT63" s="1028"/>
      <c r="AU63" s="1028">
        <v>2423</v>
      </c>
      <c r="AV63" s="1028"/>
      <c r="AW63" s="1028"/>
      <c r="AX63" s="1028"/>
      <c r="AY63" s="1028"/>
      <c r="AZ63" s="1094"/>
      <c r="BA63" s="1094"/>
      <c r="BB63" s="1094"/>
      <c r="BC63" s="1094"/>
      <c r="BD63" s="1094"/>
      <c r="BE63" s="1029"/>
      <c r="BF63" s="1029"/>
      <c r="BG63" s="1029"/>
      <c r="BH63" s="1029"/>
      <c r="BI63" s="1030"/>
      <c r="BJ63" s="1095" t="s">
        <v>404</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417</v>
      </c>
      <c r="B66" s="1065"/>
      <c r="C66" s="1065"/>
      <c r="D66" s="1065"/>
      <c r="E66" s="1065"/>
      <c r="F66" s="1065"/>
      <c r="G66" s="1065"/>
      <c r="H66" s="1065"/>
      <c r="I66" s="1065"/>
      <c r="J66" s="1065"/>
      <c r="K66" s="1065"/>
      <c r="L66" s="1065"/>
      <c r="M66" s="1065"/>
      <c r="N66" s="1065"/>
      <c r="O66" s="1065"/>
      <c r="P66" s="1066"/>
      <c r="Q66" s="1070" t="s">
        <v>418</v>
      </c>
      <c r="R66" s="1071"/>
      <c r="S66" s="1071"/>
      <c r="T66" s="1071"/>
      <c r="U66" s="1072"/>
      <c r="V66" s="1070" t="s">
        <v>419</v>
      </c>
      <c r="W66" s="1071"/>
      <c r="X66" s="1071"/>
      <c r="Y66" s="1071"/>
      <c r="Z66" s="1072"/>
      <c r="AA66" s="1070" t="s">
        <v>393</v>
      </c>
      <c r="AB66" s="1071"/>
      <c r="AC66" s="1071"/>
      <c r="AD66" s="1071"/>
      <c r="AE66" s="1072"/>
      <c r="AF66" s="1076" t="s">
        <v>420</v>
      </c>
      <c r="AG66" s="1077"/>
      <c r="AH66" s="1077"/>
      <c r="AI66" s="1077"/>
      <c r="AJ66" s="1078"/>
      <c r="AK66" s="1070" t="s">
        <v>421</v>
      </c>
      <c r="AL66" s="1065"/>
      <c r="AM66" s="1065"/>
      <c r="AN66" s="1065"/>
      <c r="AO66" s="1066"/>
      <c r="AP66" s="1070" t="s">
        <v>422</v>
      </c>
      <c r="AQ66" s="1071"/>
      <c r="AR66" s="1071"/>
      <c r="AS66" s="1071"/>
      <c r="AT66" s="1072"/>
      <c r="AU66" s="1070" t="s">
        <v>423</v>
      </c>
      <c r="AV66" s="1071"/>
      <c r="AW66" s="1071"/>
      <c r="AX66" s="1071"/>
      <c r="AY66" s="1072"/>
      <c r="AZ66" s="1070" t="s">
        <v>373</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597</v>
      </c>
      <c r="C68" s="1055"/>
      <c r="D68" s="1055"/>
      <c r="E68" s="1055"/>
      <c r="F68" s="1055"/>
      <c r="G68" s="1055"/>
      <c r="H68" s="1055"/>
      <c r="I68" s="1055"/>
      <c r="J68" s="1055"/>
      <c r="K68" s="1055"/>
      <c r="L68" s="1055"/>
      <c r="M68" s="1055"/>
      <c r="N68" s="1055"/>
      <c r="O68" s="1055"/>
      <c r="P68" s="1056"/>
      <c r="Q68" s="1057">
        <v>4278</v>
      </c>
      <c r="R68" s="1051"/>
      <c r="S68" s="1051"/>
      <c r="T68" s="1051"/>
      <c r="U68" s="1051"/>
      <c r="V68" s="1051">
        <v>4069</v>
      </c>
      <c r="W68" s="1051"/>
      <c r="X68" s="1051"/>
      <c r="Y68" s="1051"/>
      <c r="Z68" s="1051"/>
      <c r="AA68" s="1051">
        <v>208</v>
      </c>
      <c r="AB68" s="1051"/>
      <c r="AC68" s="1051"/>
      <c r="AD68" s="1051"/>
      <c r="AE68" s="1051"/>
      <c r="AF68" s="1051">
        <v>208</v>
      </c>
      <c r="AG68" s="1051"/>
      <c r="AH68" s="1051"/>
      <c r="AI68" s="1051"/>
      <c r="AJ68" s="1051"/>
      <c r="AK68" s="1051">
        <v>1980</v>
      </c>
      <c r="AL68" s="1051"/>
      <c r="AM68" s="1051"/>
      <c r="AN68" s="1051"/>
      <c r="AO68" s="1051"/>
      <c r="AP68" s="1051" t="s">
        <v>594</v>
      </c>
      <c r="AQ68" s="1051"/>
      <c r="AR68" s="1051"/>
      <c r="AS68" s="1051"/>
      <c r="AT68" s="1051"/>
      <c r="AU68" s="1051" t="s">
        <v>594</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598</v>
      </c>
      <c r="C69" s="1044"/>
      <c r="D69" s="1044"/>
      <c r="E69" s="1044"/>
      <c r="F69" s="1044"/>
      <c r="G69" s="1044"/>
      <c r="H69" s="1044"/>
      <c r="I69" s="1044"/>
      <c r="J69" s="1044"/>
      <c r="K69" s="1044"/>
      <c r="L69" s="1044"/>
      <c r="M69" s="1044"/>
      <c r="N69" s="1044"/>
      <c r="O69" s="1044"/>
      <c r="P69" s="1045"/>
      <c r="Q69" s="1046">
        <v>488</v>
      </c>
      <c r="R69" s="1040"/>
      <c r="S69" s="1040"/>
      <c r="T69" s="1040"/>
      <c r="U69" s="1040"/>
      <c r="V69" s="1040">
        <v>477</v>
      </c>
      <c r="W69" s="1040"/>
      <c r="X69" s="1040"/>
      <c r="Y69" s="1040"/>
      <c r="Z69" s="1040"/>
      <c r="AA69" s="1040">
        <v>11</v>
      </c>
      <c r="AB69" s="1040"/>
      <c r="AC69" s="1040"/>
      <c r="AD69" s="1040"/>
      <c r="AE69" s="1040"/>
      <c r="AF69" s="1040">
        <v>11</v>
      </c>
      <c r="AG69" s="1040"/>
      <c r="AH69" s="1040"/>
      <c r="AI69" s="1040"/>
      <c r="AJ69" s="1040"/>
      <c r="AK69" s="1040" t="s">
        <v>594</v>
      </c>
      <c r="AL69" s="1040"/>
      <c r="AM69" s="1040"/>
      <c r="AN69" s="1040"/>
      <c r="AO69" s="1040"/>
      <c r="AP69" s="1040">
        <v>236</v>
      </c>
      <c r="AQ69" s="1040"/>
      <c r="AR69" s="1040"/>
      <c r="AS69" s="1040"/>
      <c r="AT69" s="1040"/>
      <c r="AU69" s="1040">
        <v>115</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599</v>
      </c>
      <c r="C70" s="1044"/>
      <c r="D70" s="1044"/>
      <c r="E70" s="1044"/>
      <c r="F70" s="1044"/>
      <c r="G70" s="1044"/>
      <c r="H70" s="1044"/>
      <c r="I70" s="1044"/>
      <c r="J70" s="1044"/>
      <c r="K70" s="1044"/>
      <c r="L70" s="1044"/>
      <c r="M70" s="1044"/>
      <c r="N70" s="1044"/>
      <c r="O70" s="1044"/>
      <c r="P70" s="1045"/>
      <c r="Q70" s="1046">
        <v>5914</v>
      </c>
      <c r="R70" s="1040"/>
      <c r="S70" s="1040"/>
      <c r="T70" s="1040"/>
      <c r="U70" s="1040"/>
      <c r="V70" s="1040">
        <v>5862</v>
      </c>
      <c r="W70" s="1040"/>
      <c r="X70" s="1040"/>
      <c r="Y70" s="1040"/>
      <c r="Z70" s="1040"/>
      <c r="AA70" s="1040">
        <v>53</v>
      </c>
      <c r="AB70" s="1040"/>
      <c r="AC70" s="1040"/>
      <c r="AD70" s="1040"/>
      <c r="AE70" s="1040"/>
      <c r="AF70" s="1040">
        <v>1</v>
      </c>
      <c r="AG70" s="1040"/>
      <c r="AH70" s="1040"/>
      <c r="AI70" s="1040"/>
      <c r="AJ70" s="1040"/>
      <c r="AK70" s="1040">
        <v>367</v>
      </c>
      <c r="AL70" s="1040"/>
      <c r="AM70" s="1040"/>
      <c r="AN70" s="1040"/>
      <c r="AO70" s="1040"/>
      <c r="AP70" s="1040">
        <v>3235</v>
      </c>
      <c r="AQ70" s="1040"/>
      <c r="AR70" s="1040"/>
      <c r="AS70" s="1040"/>
      <c r="AT70" s="1040"/>
      <c r="AU70" s="1040">
        <v>66</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600</v>
      </c>
      <c r="C71" s="1044"/>
      <c r="D71" s="1044"/>
      <c r="E71" s="1044"/>
      <c r="F71" s="1044"/>
      <c r="G71" s="1044"/>
      <c r="H71" s="1044"/>
      <c r="I71" s="1044"/>
      <c r="J71" s="1044"/>
      <c r="K71" s="1044"/>
      <c r="L71" s="1044"/>
      <c r="M71" s="1044"/>
      <c r="N71" s="1044"/>
      <c r="O71" s="1044"/>
      <c r="P71" s="1045"/>
      <c r="Q71" s="1046">
        <v>568</v>
      </c>
      <c r="R71" s="1040"/>
      <c r="S71" s="1040"/>
      <c r="T71" s="1040"/>
      <c r="U71" s="1040"/>
      <c r="V71" s="1040">
        <v>563</v>
      </c>
      <c r="W71" s="1040"/>
      <c r="X71" s="1040"/>
      <c r="Y71" s="1040"/>
      <c r="Z71" s="1040"/>
      <c r="AA71" s="1040">
        <v>5</v>
      </c>
      <c r="AB71" s="1040"/>
      <c r="AC71" s="1040"/>
      <c r="AD71" s="1040"/>
      <c r="AE71" s="1040"/>
      <c r="AF71" s="1040">
        <v>5</v>
      </c>
      <c r="AG71" s="1040"/>
      <c r="AH71" s="1040"/>
      <c r="AI71" s="1040"/>
      <c r="AJ71" s="1040"/>
      <c r="AK71" s="1040" t="s">
        <v>594</v>
      </c>
      <c r="AL71" s="1040"/>
      <c r="AM71" s="1040"/>
      <c r="AN71" s="1040"/>
      <c r="AO71" s="1040"/>
      <c r="AP71" s="1040" t="s">
        <v>594</v>
      </c>
      <c r="AQ71" s="1040"/>
      <c r="AR71" s="1040"/>
      <c r="AS71" s="1040"/>
      <c r="AT71" s="1040"/>
      <c r="AU71" s="1040" t="s">
        <v>594</v>
      </c>
      <c r="AV71" s="1040"/>
      <c r="AW71" s="1040"/>
      <c r="AX71" s="1040"/>
      <c r="AY71" s="1040"/>
      <c r="AZ71" s="1041" t="s">
        <v>601</v>
      </c>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600</v>
      </c>
      <c r="C72" s="1044"/>
      <c r="D72" s="1044"/>
      <c r="E72" s="1044"/>
      <c r="F72" s="1044"/>
      <c r="G72" s="1044"/>
      <c r="H72" s="1044"/>
      <c r="I72" s="1044"/>
      <c r="J72" s="1044"/>
      <c r="K72" s="1044"/>
      <c r="L72" s="1044"/>
      <c r="M72" s="1044"/>
      <c r="N72" s="1044"/>
      <c r="O72" s="1044"/>
      <c r="P72" s="1045"/>
      <c r="Q72" s="1046">
        <v>82672</v>
      </c>
      <c r="R72" s="1040"/>
      <c r="S72" s="1040"/>
      <c r="T72" s="1040"/>
      <c r="U72" s="1040"/>
      <c r="V72" s="1040">
        <v>80207</v>
      </c>
      <c r="W72" s="1040"/>
      <c r="X72" s="1040"/>
      <c r="Y72" s="1040"/>
      <c r="Z72" s="1040"/>
      <c r="AA72" s="1040">
        <v>2465</v>
      </c>
      <c r="AB72" s="1040"/>
      <c r="AC72" s="1040"/>
      <c r="AD72" s="1040"/>
      <c r="AE72" s="1040"/>
      <c r="AF72" s="1040">
        <v>2465</v>
      </c>
      <c r="AG72" s="1040"/>
      <c r="AH72" s="1040"/>
      <c r="AI72" s="1040"/>
      <c r="AJ72" s="1040"/>
      <c r="AK72" s="1040">
        <v>801</v>
      </c>
      <c r="AL72" s="1040"/>
      <c r="AM72" s="1040"/>
      <c r="AN72" s="1040"/>
      <c r="AO72" s="1040"/>
      <c r="AP72" s="1040" t="s">
        <v>594</v>
      </c>
      <c r="AQ72" s="1040"/>
      <c r="AR72" s="1040"/>
      <c r="AS72" s="1040"/>
      <c r="AT72" s="1040"/>
      <c r="AU72" s="1040" t="s">
        <v>594</v>
      </c>
      <c r="AV72" s="1040"/>
      <c r="AW72" s="1040"/>
      <c r="AX72" s="1040"/>
      <c r="AY72" s="1040"/>
      <c r="AZ72" s="1041" t="s">
        <v>602</v>
      </c>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603</v>
      </c>
      <c r="C73" s="1044"/>
      <c r="D73" s="1044"/>
      <c r="E73" s="1044"/>
      <c r="F73" s="1044"/>
      <c r="G73" s="1044"/>
      <c r="H73" s="1044"/>
      <c r="I73" s="1044"/>
      <c r="J73" s="1044"/>
      <c r="K73" s="1044"/>
      <c r="L73" s="1044"/>
      <c r="M73" s="1044"/>
      <c r="N73" s="1044"/>
      <c r="O73" s="1044"/>
      <c r="P73" s="1045"/>
      <c r="Q73" s="1046">
        <v>1835</v>
      </c>
      <c r="R73" s="1040"/>
      <c r="S73" s="1040"/>
      <c r="T73" s="1040"/>
      <c r="U73" s="1040"/>
      <c r="V73" s="1040">
        <v>1703</v>
      </c>
      <c r="W73" s="1040"/>
      <c r="X73" s="1040"/>
      <c r="Y73" s="1040"/>
      <c r="Z73" s="1040"/>
      <c r="AA73" s="1040">
        <v>132</v>
      </c>
      <c r="AB73" s="1040"/>
      <c r="AC73" s="1040"/>
      <c r="AD73" s="1040"/>
      <c r="AE73" s="1040"/>
      <c r="AF73" s="1040">
        <v>132</v>
      </c>
      <c r="AG73" s="1040"/>
      <c r="AH73" s="1040"/>
      <c r="AI73" s="1040"/>
      <c r="AJ73" s="1040"/>
      <c r="AK73" s="1040">
        <v>341</v>
      </c>
      <c r="AL73" s="1040"/>
      <c r="AM73" s="1040"/>
      <c r="AN73" s="1040"/>
      <c r="AO73" s="1040"/>
      <c r="AP73" s="1040">
        <v>1359</v>
      </c>
      <c r="AQ73" s="1040"/>
      <c r="AR73" s="1040"/>
      <c r="AS73" s="1040"/>
      <c r="AT73" s="1040"/>
      <c r="AU73" s="1040">
        <v>90</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386</v>
      </c>
      <c r="B88" s="1013" t="s">
        <v>424</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2823</v>
      </c>
      <c r="AG88" s="1028"/>
      <c r="AH88" s="1028"/>
      <c r="AI88" s="1028"/>
      <c r="AJ88" s="1028"/>
      <c r="AK88" s="1032"/>
      <c r="AL88" s="1032"/>
      <c r="AM88" s="1032"/>
      <c r="AN88" s="1032"/>
      <c r="AO88" s="1032"/>
      <c r="AP88" s="1028">
        <v>4830</v>
      </c>
      <c r="AQ88" s="1028"/>
      <c r="AR88" s="1028"/>
      <c r="AS88" s="1028"/>
      <c r="AT88" s="1028"/>
      <c r="AU88" s="1028">
        <v>272</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386</v>
      </c>
      <c r="BR102" s="1013" t="s">
        <v>425</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t="s">
        <v>606</v>
      </c>
      <c r="CS102" s="1020"/>
      <c r="CT102" s="1020"/>
      <c r="CU102" s="1020"/>
      <c r="CV102" s="1021"/>
      <c r="CW102" s="1019" t="s">
        <v>594</v>
      </c>
      <c r="CX102" s="1020"/>
      <c r="CY102" s="1020"/>
      <c r="CZ102" s="1020"/>
      <c r="DA102" s="1021"/>
      <c r="DB102" s="1019" t="s">
        <v>594</v>
      </c>
      <c r="DC102" s="1020"/>
      <c r="DD102" s="1020"/>
      <c r="DE102" s="1020"/>
      <c r="DF102" s="1021"/>
      <c r="DG102" s="1019" t="s">
        <v>594</v>
      </c>
      <c r="DH102" s="1020"/>
      <c r="DI102" s="1020"/>
      <c r="DJ102" s="1020"/>
      <c r="DK102" s="1021"/>
      <c r="DL102" s="1019">
        <v>41</v>
      </c>
      <c r="DM102" s="1020"/>
      <c r="DN102" s="1020"/>
      <c r="DO102" s="1020"/>
      <c r="DP102" s="1021"/>
      <c r="DQ102" s="1019">
        <v>4</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430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432</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433</v>
      </c>
      <c r="AB109" s="963"/>
      <c r="AC109" s="963"/>
      <c r="AD109" s="963"/>
      <c r="AE109" s="964"/>
      <c r="AF109" s="965" t="s">
        <v>304</v>
      </c>
      <c r="AG109" s="963"/>
      <c r="AH109" s="963"/>
      <c r="AI109" s="963"/>
      <c r="AJ109" s="964"/>
      <c r="AK109" s="965" t="s">
        <v>303</v>
      </c>
      <c r="AL109" s="963"/>
      <c r="AM109" s="963"/>
      <c r="AN109" s="963"/>
      <c r="AO109" s="964"/>
      <c r="AP109" s="965" t="s">
        <v>434</v>
      </c>
      <c r="AQ109" s="963"/>
      <c r="AR109" s="963"/>
      <c r="AS109" s="963"/>
      <c r="AT109" s="994"/>
      <c r="AU109" s="962" t="s">
        <v>432</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433</v>
      </c>
      <c r="BR109" s="963"/>
      <c r="BS109" s="963"/>
      <c r="BT109" s="963"/>
      <c r="BU109" s="964"/>
      <c r="BV109" s="965" t="s">
        <v>304</v>
      </c>
      <c r="BW109" s="963"/>
      <c r="BX109" s="963"/>
      <c r="BY109" s="963"/>
      <c r="BZ109" s="964"/>
      <c r="CA109" s="965" t="s">
        <v>303</v>
      </c>
      <c r="CB109" s="963"/>
      <c r="CC109" s="963"/>
      <c r="CD109" s="963"/>
      <c r="CE109" s="964"/>
      <c r="CF109" s="1001" t="s">
        <v>434</v>
      </c>
      <c r="CG109" s="1001"/>
      <c r="CH109" s="1001"/>
      <c r="CI109" s="1001"/>
      <c r="CJ109" s="1001"/>
      <c r="CK109" s="965" t="s">
        <v>435</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433</v>
      </c>
      <c r="DH109" s="963"/>
      <c r="DI109" s="963"/>
      <c r="DJ109" s="963"/>
      <c r="DK109" s="964"/>
      <c r="DL109" s="965" t="s">
        <v>304</v>
      </c>
      <c r="DM109" s="963"/>
      <c r="DN109" s="963"/>
      <c r="DO109" s="963"/>
      <c r="DP109" s="964"/>
      <c r="DQ109" s="965" t="s">
        <v>303</v>
      </c>
      <c r="DR109" s="963"/>
      <c r="DS109" s="963"/>
      <c r="DT109" s="963"/>
      <c r="DU109" s="964"/>
      <c r="DV109" s="965" t="s">
        <v>434</v>
      </c>
      <c r="DW109" s="963"/>
      <c r="DX109" s="963"/>
      <c r="DY109" s="963"/>
      <c r="DZ109" s="994"/>
    </row>
    <row r="110" spans="1:131" s="226" customFormat="1" ht="26.25" customHeight="1">
      <c r="A110" s="865" t="s">
        <v>436</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398084</v>
      </c>
      <c r="AB110" s="956"/>
      <c r="AC110" s="956"/>
      <c r="AD110" s="956"/>
      <c r="AE110" s="957"/>
      <c r="AF110" s="958">
        <v>377775</v>
      </c>
      <c r="AG110" s="956"/>
      <c r="AH110" s="956"/>
      <c r="AI110" s="956"/>
      <c r="AJ110" s="957"/>
      <c r="AK110" s="958">
        <v>370136</v>
      </c>
      <c r="AL110" s="956"/>
      <c r="AM110" s="956"/>
      <c r="AN110" s="956"/>
      <c r="AO110" s="957"/>
      <c r="AP110" s="959">
        <v>22.2</v>
      </c>
      <c r="AQ110" s="960"/>
      <c r="AR110" s="960"/>
      <c r="AS110" s="960"/>
      <c r="AT110" s="961"/>
      <c r="AU110" s="995" t="s">
        <v>67</v>
      </c>
      <c r="AV110" s="996"/>
      <c r="AW110" s="996"/>
      <c r="AX110" s="996"/>
      <c r="AY110" s="996"/>
      <c r="AZ110" s="921" t="s">
        <v>437</v>
      </c>
      <c r="BA110" s="866"/>
      <c r="BB110" s="866"/>
      <c r="BC110" s="866"/>
      <c r="BD110" s="866"/>
      <c r="BE110" s="866"/>
      <c r="BF110" s="866"/>
      <c r="BG110" s="866"/>
      <c r="BH110" s="866"/>
      <c r="BI110" s="866"/>
      <c r="BJ110" s="866"/>
      <c r="BK110" s="866"/>
      <c r="BL110" s="866"/>
      <c r="BM110" s="866"/>
      <c r="BN110" s="866"/>
      <c r="BO110" s="866"/>
      <c r="BP110" s="867"/>
      <c r="BQ110" s="922">
        <v>3862232</v>
      </c>
      <c r="BR110" s="903"/>
      <c r="BS110" s="903"/>
      <c r="BT110" s="903"/>
      <c r="BU110" s="903"/>
      <c r="BV110" s="903">
        <v>3931215</v>
      </c>
      <c r="BW110" s="903"/>
      <c r="BX110" s="903"/>
      <c r="BY110" s="903"/>
      <c r="BZ110" s="903"/>
      <c r="CA110" s="903">
        <v>3893347</v>
      </c>
      <c r="CB110" s="903"/>
      <c r="CC110" s="903"/>
      <c r="CD110" s="903"/>
      <c r="CE110" s="903"/>
      <c r="CF110" s="927">
        <v>233.1</v>
      </c>
      <c r="CG110" s="928"/>
      <c r="CH110" s="928"/>
      <c r="CI110" s="928"/>
      <c r="CJ110" s="928"/>
      <c r="CK110" s="991" t="s">
        <v>438</v>
      </c>
      <c r="CL110" s="877"/>
      <c r="CM110" s="952" t="s">
        <v>439</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440</v>
      </c>
      <c r="DH110" s="903"/>
      <c r="DI110" s="903"/>
      <c r="DJ110" s="903"/>
      <c r="DK110" s="903"/>
      <c r="DL110" s="903" t="s">
        <v>441</v>
      </c>
      <c r="DM110" s="903"/>
      <c r="DN110" s="903"/>
      <c r="DO110" s="903"/>
      <c r="DP110" s="903"/>
      <c r="DQ110" s="903" t="s">
        <v>404</v>
      </c>
      <c r="DR110" s="903"/>
      <c r="DS110" s="903"/>
      <c r="DT110" s="903"/>
      <c r="DU110" s="903"/>
      <c r="DV110" s="904" t="s">
        <v>404</v>
      </c>
      <c r="DW110" s="904"/>
      <c r="DX110" s="904"/>
      <c r="DY110" s="904"/>
      <c r="DZ110" s="905"/>
    </row>
    <row r="111" spans="1:131" s="226" customFormat="1" ht="26.25" customHeight="1">
      <c r="A111" s="832" t="s">
        <v>442</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404</v>
      </c>
      <c r="AB111" s="984"/>
      <c r="AC111" s="984"/>
      <c r="AD111" s="984"/>
      <c r="AE111" s="985"/>
      <c r="AF111" s="986" t="s">
        <v>404</v>
      </c>
      <c r="AG111" s="984"/>
      <c r="AH111" s="984"/>
      <c r="AI111" s="984"/>
      <c r="AJ111" s="985"/>
      <c r="AK111" s="986" t="s">
        <v>404</v>
      </c>
      <c r="AL111" s="984"/>
      <c r="AM111" s="984"/>
      <c r="AN111" s="984"/>
      <c r="AO111" s="985"/>
      <c r="AP111" s="987" t="s">
        <v>441</v>
      </c>
      <c r="AQ111" s="988"/>
      <c r="AR111" s="988"/>
      <c r="AS111" s="988"/>
      <c r="AT111" s="989"/>
      <c r="AU111" s="997"/>
      <c r="AV111" s="998"/>
      <c r="AW111" s="998"/>
      <c r="AX111" s="998"/>
      <c r="AY111" s="998"/>
      <c r="AZ111" s="873" t="s">
        <v>443</v>
      </c>
      <c r="BA111" s="808"/>
      <c r="BB111" s="808"/>
      <c r="BC111" s="808"/>
      <c r="BD111" s="808"/>
      <c r="BE111" s="808"/>
      <c r="BF111" s="808"/>
      <c r="BG111" s="808"/>
      <c r="BH111" s="808"/>
      <c r="BI111" s="808"/>
      <c r="BJ111" s="808"/>
      <c r="BK111" s="808"/>
      <c r="BL111" s="808"/>
      <c r="BM111" s="808"/>
      <c r="BN111" s="808"/>
      <c r="BO111" s="808"/>
      <c r="BP111" s="809"/>
      <c r="BQ111" s="874" t="s">
        <v>441</v>
      </c>
      <c r="BR111" s="875"/>
      <c r="BS111" s="875"/>
      <c r="BT111" s="875"/>
      <c r="BU111" s="875"/>
      <c r="BV111" s="875" t="s">
        <v>441</v>
      </c>
      <c r="BW111" s="875"/>
      <c r="BX111" s="875"/>
      <c r="BY111" s="875"/>
      <c r="BZ111" s="875"/>
      <c r="CA111" s="875" t="s">
        <v>404</v>
      </c>
      <c r="CB111" s="875"/>
      <c r="CC111" s="875"/>
      <c r="CD111" s="875"/>
      <c r="CE111" s="875"/>
      <c r="CF111" s="936" t="s">
        <v>404</v>
      </c>
      <c r="CG111" s="937"/>
      <c r="CH111" s="937"/>
      <c r="CI111" s="937"/>
      <c r="CJ111" s="937"/>
      <c r="CK111" s="992"/>
      <c r="CL111" s="879"/>
      <c r="CM111" s="882" t="s">
        <v>444</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441</v>
      </c>
      <c r="DH111" s="875"/>
      <c r="DI111" s="875"/>
      <c r="DJ111" s="875"/>
      <c r="DK111" s="875"/>
      <c r="DL111" s="875" t="s">
        <v>441</v>
      </c>
      <c r="DM111" s="875"/>
      <c r="DN111" s="875"/>
      <c r="DO111" s="875"/>
      <c r="DP111" s="875"/>
      <c r="DQ111" s="875" t="s">
        <v>441</v>
      </c>
      <c r="DR111" s="875"/>
      <c r="DS111" s="875"/>
      <c r="DT111" s="875"/>
      <c r="DU111" s="875"/>
      <c r="DV111" s="852" t="s">
        <v>440</v>
      </c>
      <c r="DW111" s="852"/>
      <c r="DX111" s="852"/>
      <c r="DY111" s="852"/>
      <c r="DZ111" s="853"/>
    </row>
    <row r="112" spans="1:131" s="226" customFormat="1" ht="26.25" customHeight="1">
      <c r="A112" s="977" t="s">
        <v>445</v>
      </c>
      <c r="B112" s="978"/>
      <c r="C112" s="808" t="s">
        <v>446</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404</v>
      </c>
      <c r="AB112" s="838"/>
      <c r="AC112" s="838"/>
      <c r="AD112" s="838"/>
      <c r="AE112" s="839"/>
      <c r="AF112" s="840" t="s">
        <v>440</v>
      </c>
      <c r="AG112" s="838"/>
      <c r="AH112" s="838"/>
      <c r="AI112" s="838"/>
      <c r="AJ112" s="839"/>
      <c r="AK112" s="840" t="s">
        <v>404</v>
      </c>
      <c r="AL112" s="838"/>
      <c r="AM112" s="838"/>
      <c r="AN112" s="838"/>
      <c r="AO112" s="839"/>
      <c r="AP112" s="885" t="s">
        <v>404</v>
      </c>
      <c r="AQ112" s="886"/>
      <c r="AR112" s="886"/>
      <c r="AS112" s="886"/>
      <c r="AT112" s="887"/>
      <c r="AU112" s="997"/>
      <c r="AV112" s="998"/>
      <c r="AW112" s="998"/>
      <c r="AX112" s="998"/>
      <c r="AY112" s="998"/>
      <c r="AZ112" s="873" t="s">
        <v>447</v>
      </c>
      <c r="BA112" s="808"/>
      <c r="BB112" s="808"/>
      <c r="BC112" s="808"/>
      <c r="BD112" s="808"/>
      <c r="BE112" s="808"/>
      <c r="BF112" s="808"/>
      <c r="BG112" s="808"/>
      <c r="BH112" s="808"/>
      <c r="BI112" s="808"/>
      <c r="BJ112" s="808"/>
      <c r="BK112" s="808"/>
      <c r="BL112" s="808"/>
      <c r="BM112" s="808"/>
      <c r="BN112" s="808"/>
      <c r="BO112" s="808"/>
      <c r="BP112" s="809"/>
      <c r="BQ112" s="874">
        <v>2063319</v>
      </c>
      <c r="BR112" s="875"/>
      <c r="BS112" s="875"/>
      <c r="BT112" s="875"/>
      <c r="BU112" s="875"/>
      <c r="BV112" s="875">
        <v>2374430</v>
      </c>
      <c r="BW112" s="875"/>
      <c r="BX112" s="875"/>
      <c r="BY112" s="875"/>
      <c r="BZ112" s="875"/>
      <c r="CA112" s="875">
        <v>2512670</v>
      </c>
      <c r="CB112" s="875"/>
      <c r="CC112" s="875"/>
      <c r="CD112" s="875"/>
      <c r="CE112" s="875"/>
      <c r="CF112" s="936">
        <v>150.4</v>
      </c>
      <c r="CG112" s="937"/>
      <c r="CH112" s="937"/>
      <c r="CI112" s="937"/>
      <c r="CJ112" s="937"/>
      <c r="CK112" s="992"/>
      <c r="CL112" s="879"/>
      <c r="CM112" s="882" t="s">
        <v>448</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404</v>
      </c>
      <c r="DH112" s="875"/>
      <c r="DI112" s="875"/>
      <c r="DJ112" s="875"/>
      <c r="DK112" s="875"/>
      <c r="DL112" s="875" t="s">
        <v>404</v>
      </c>
      <c r="DM112" s="875"/>
      <c r="DN112" s="875"/>
      <c r="DO112" s="875"/>
      <c r="DP112" s="875"/>
      <c r="DQ112" s="875" t="s">
        <v>404</v>
      </c>
      <c r="DR112" s="875"/>
      <c r="DS112" s="875"/>
      <c r="DT112" s="875"/>
      <c r="DU112" s="875"/>
      <c r="DV112" s="852" t="s">
        <v>404</v>
      </c>
      <c r="DW112" s="852"/>
      <c r="DX112" s="852"/>
      <c r="DY112" s="852"/>
      <c r="DZ112" s="853"/>
    </row>
    <row r="113" spans="1:130" s="226" customFormat="1" ht="26.25" customHeight="1">
      <c r="A113" s="979"/>
      <c r="B113" s="980"/>
      <c r="C113" s="808" t="s">
        <v>449</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125062</v>
      </c>
      <c r="AB113" s="984"/>
      <c r="AC113" s="984"/>
      <c r="AD113" s="984"/>
      <c r="AE113" s="985"/>
      <c r="AF113" s="986">
        <v>164847</v>
      </c>
      <c r="AG113" s="984"/>
      <c r="AH113" s="984"/>
      <c r="AI113" s="984"/>
      <c r="AJ113" s="985"/>
      <c r="AK113" s="986">
        <v>157764</v>
      </c>
      <c r="AL113" s="984"/>
      <c r="AM113" s="984"/>
      <c r="AN113" s="984"/>
      <c r="AO113" s="985"/>
      <c r="AP113" s="987">
        <v>9.4</v>
      </c>
      <c r="AQ113" s="988"/>
      <c r="AR113" s="988"/>
      <c r="AS113" s="988"/>
      <c r="AT113" s="989"/>
      <c r="AU113" s="997"/>
      <c r="AV113" s="998"/>
      <c r="AW113" s="998"/>
      <c r="AX113" s="998"/>
      <c r="AY113" s="998"/>
      <c r="AZ113" s="873" t="s">
        <v>450</v>
      </c>
      <c r="BA113" s="808"/>
      <c r="BB113" s="808"/>
      <c r="BC113" s="808"/>
      <c r="BD113" s="808"/>
      <c r="BE113" s="808"/>
      <c r="BF113" s="808"/>
      <c r="BG113" s="808"/>
      <c r="BH113" s="808"/>
      <c r="BI113" s="808"/>
      <c r="BJ113" s="808"/>
      <c r="BK113" s="808"/>
      <c r="BL113" s="808"/>
      <c r="BM113" s="808"/>
      <c r="BN113" s="808"/>
      <c r="BO113" s="808"/>
      <c r="BP113" s="809"/>
      <c r="BQ113" s="874">
        <v>244357</v>
      </c>
      <c r="BR113" s="875"/>
      <c r="BS113" s="875"/>
      <c r="BT113" s="875"/>
      <c r="BU113" s="875"/>
      <c r="BV113" s="875">
        <v>216615</v>
      </c>
      <c r="BW113" s="875"/>
      <c r="BX113" s="875"/>
      <c r="BY113" s="875"/>
      <c r="BZ113" s="875"/>
      <c r="CA113" s="875">
        <v>181940</v>
      </c>
      <c r="CB113" s="875"/>
      <c r="CC113" s="875"/>
      <c r="CD113" s="875"/>
      <c r="CE113" s="875"/>
      <c r="CF113" s="936">
        <v>10.9</v>
      </c>
      <c r="CG113" s="937"/>
      <c r="CH113" s="937"/>
      <c r="CI113" s="937"/>
      <c r="CJ113" s="937"/>
      <c r="CK113" s="992"/>
      <c r="CL113" s="879"/>
      <c r="CM113" s="882" t="s">
        <v>451</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404</v>
      </c>
      <c r="DH113" s="838"/>
      <c r="DI113" s="838"/>
      <c r="DJ113" s="838"/>
      <c r="DK113" s="839"/>
      <c r="DL113" s="840" t="s">
        <v>440</v>
      </c>
      <c r="DM113" s="838"/>
      <c r="DN113" s="838"/>
      <c r="DO113" s="838"/>
      <c r="DP113" s="839"/>
      <c r="DQ113" s="840" t="s">
        <v>440</v>
      </c>
      <c r="DR113" s="838"/>
      <c r="DS113" s="838"/>
      <c r="DT113" s="838"/>
      <c r="DU113" s="839"/>
      <c r="DV113" s="885" t="s">
        <v>452</v>
      </c>
      <c r="DW113" s="886"/>
      <c r="DX113" s="886"/>
      <c r="DY113" s="886"/>
      <c r="DZ113" s="887"/>
    </row>
    <row r="114" spans="1:130" s="226" customFormat="1" ht="26.25" customHeight="1">
      <c r="A114" s="979"/>
      <c r="B114" s="980"/>
      <c r="C114" s="808" t="s">
        <v>453</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23828</v>
      </c>
      <c r="AB114" s="838"/>
      <c r="AC114" s="838"/>
      <c r="AD114" s="838"/>
      <c r="AE114" s="839"/>
      <c r="AF114" s="840">
        <v>42363</v>
      </c>
      <c r="AG114" s="838"/>
      <c r="AH114" s="838"/>
      <c r="AI114" s="838"/>
      <c r="AJ114" s="839"/>
      <c r="AK114" s="840">
        <v>46712</v>
      </c>
      <c r="AL114" s="838"/>
      <c r="AM114" s="838"/>
      <c r="AN114" s="838"/>
      <c r="AO114" s="839"/>
      <c r="AP114" s="885">
        <v>2.8</v>
      </c>
      <c r="AQ114" s="886"/>
      <c r="AR114" s="886"/>
      <c r="AS114" s="886"/>
      <c r="AT114" s="887"/>
      <c r="AU114" s="997"/>
      <c r="AV114" s="998"/>
      <c r="AW114" s="998"/>
      <c r="AX114" s="998"/>
      <c r="AY114" s="998"/>
      <c r="AZ114" s="873" t="s">
        <v>454</v>
      </c>
      <c r="BA114" s="808"/>
      <c r="BB114" s="808"/>
      <c r="BC114" s="808"/>
      <c r="BD114" s="808"/>
      <c r="BE114" s="808"/>
      <c r="BF114" s="808"/>
      <c r="BG114" s="808"/>
      <c r="BH114" s="808"/>
      <c r="BI114" s="808"/>
      <c r="BJ114" s="808"/>
      <c r="BK114" s="808"/>
      <c r="BL114" s="808"/>
      <c r="BM114" s="808"/>
      <c r="BN114" s="808"/>
      <c r="BO114" s="808"/>
      <c r="BP114" s="809"/>
      <c r="BQ114" s="874">
        <v>124719</v>
      </c>
      <c r="BR114" s="875"/>
      <c r="BS114" s="875"/>
      <c r="BT114" s="875"/>
      <c r="BU114" s="875"/>
      <c r="BV114" s="875">
        <v>21176</v>
      </c>
      <c r="BW114" s="875"/>
      <c r="BX114" s="875"/>
      <c r="BY114" s="875"/>
      <c r="BZ114" s="875"/>
      <c r="CA114" s="875">
        <v>61022</v>
      </c>
      <c r="CB114" s="875"/>
      <c r="CC114" s="875"/>
      <c r="CD114" s="875"/>
      <c r="CE114" s="875"/>
      <c r="CF114" s="936">
        <v>3.7</v>
      </c>
      <c r="CG114" s="937"/>
      <c r="CH114" s="937"/>
      <c r="CI114" s="937"/>
      <c r="CJ114" s="937"/>
      <c r="CK114" s="992"/>
      <c r="CL114" s="879"/>
      <c r="CM114" s="882" t="s">
        <v>455</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404</v>
      </c>
      <c r="DH114" s="838"/>
      <c r="DI114" s="838"/>
      <c r="DJ114" s="838"/>
      <c r="DK114" s="839"/>
      <c r="DL114" s="840" t="s">
        <v>404</v>
      </c>
      <c r="DM114" s="838"/>
      <c r="DN114" s="838"/>
      <c r="DO114" s="838"/>
      <c r="DP114" s="839"/>
      <c r="DQ114" s="840" t="s">
        <v>404</v>
      </c>
      <c r="DR114" s="838"/>
      <c r="DS114" s="838"/>
      <c r="DT114" s="838"/>
      <c r="DU114" s="839"/>
      <c r="DV114" s="885" t="s">
        <v>404</v>
      </c>
      <c r="DW114" s="886"/>
      <c r="DX114" s="886"/>
      <c r="DY114" s="886"/>
      <c r="DZ114" s="887"/>
    </row>
    <row r="115" spans="1:130" s="226" customFormat="1" ht="26.25" customHeight="1">
      <c r="A115" s="979"/>
      <c r="B115" s="980"/>
      <c r="C115" s="808" t="s">
        <v>456</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82</v>
      </c>
      <c r="AB115" s="984"/>
      <c r="AC115" s="984"/>
      <c r="AD115" s="984"/>
      <c r="AE115" s="985"/>
      <c r="AF115" s="986">
        <v>76</v>
      </c>
      <c r="AG115" s="984"/>
      <c r="AH115" s="984"/>
      <c r="AI115" s="984"/>
      <c r="AJ115" s="985"/>
      <c r="AK115" s="986">
        <v>70</v>
      </c>
      <c r="AL115" s="984"/>
      <c r="AM115" s="984"/>
      <c r="AN115" s="984"/>
      <c r="AO115" s="985"/>
      <c r="AP115" s="987">
        <v>0</v>
      </c>
      <c r="AQ115" s="988"/>
      <c r="AR115" s="988"/>
      <c r="AS115" s="988"/>
      <c r="AT115" s="989"/>
      <c r="AU115" s="997"/>
      <c r="AV115" s="998"/>
      <c r="AW115" s="998"/>
      <c r="AX115" s="998"/>
      <c r="AY115" s="998"/>
      <c r="AZ115" s="873" t="s">
        <v>457</v>
      </c>
      <c r="BA115" s="808"/>
      <c r="BB115" s="808"/>
      <c r="BC115" s="808"/>
      <c r="BD115" s="808"/>
      <c r="BE115" s="808"/>
      <c r="BF115" s="808"/>
      <c r="BG115" s="808"/>
      <c r="BH115" s="808"/>
      <c r="BI115" s="808"/>
      <c r="BJ115" s="808"/>
      <c r="BK115" s="808"/>
      <c r="BL115" s="808"/>
      <c r="BM115" s="808"/>
      <c r="BN115" s="808"/>
      <c r="BO115" s="808"/>
      <c r="BP115" s="809"/>
      <c r="BQ115" s="874">
        <v>6031</v>
      </c>
      <c r="BR115" s="875"/>
      <c r="BS115" s="875"/>
      <c r="BT115" s="875"/>
      <c r="BU115" s="875"/>
      <c r="BV115" s="875">
        <v>5066</v>
      </c>
      <c r="BW115" s="875"/>
      <c r="BX115" s="875"/>
      <c r="BY115" s="875"/>
      <c r="BZ115" s="875"/>
      <c r="CA115" s="875">
        <v>4086</v>
      </c>
      <c r="CB115" s="875"/>
      <c r="CC115" s="875"/>
      <c r="CD115" s="875"/>
      <c r="CE115" s="875"/>
      <c r="CF115" s="936">
        <v>0.2</v>
      </c>
      <c r="CG115" s="937"/>
      <c r="CH115" s="937"/>
      <c r="CI115" s="937"/>
      <c r="CJ115" s="937"/>
      <c r="CK115" s="992"/>
      <c r="CL115" s="879"/>
      <c r="CM115" s="873" t="s">
        <v>458</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404</v>
      </c>
      <c r="DH115" s="838"/>
      <c r="DI115" s="838"/>
      <c r="DJ115" s="838"/>
      <c r="DK115" s="839"/>
      <c r="DL115" s="840" t="s">
        <v>404</v>
      </c>
      <c r="DM115" s="838"/>
      <c r="DN115" s="838"/>
      <c r="DO115" s="838"/>
      <c r="DP115" s="839"/>
      <c r="DQ115" s="840" t="s">
        <v>404</v>
      </c>
      <c r="DR115" s="838"/>
      <c r="DS115" s="838"/>
      <c r="DT115" s="838"/>
      <c r="DU115" s="839"/>
      <c r="DV115" s="885" t="s">
        <v>440</v>
      </c>
      <c r="DW115" s="886"/>
      <c r="DX115" s="886"/>
      <c r="DY115" s="886"/>
      <c r="DZ115" s="887"/>
    </row>
    <row r="116" spans="1:130" s="226" customFormat="1" ht="26.25" customHeight="1">
      <c r="A116" s="981"/>
      <c r="B116" s="982"/>
      <c r="C116" s="941" t="s">
        <v>459</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404</v>
      </c>
      <c r="AB116" s="838"/>
      <c r="AC116" s="838"/>
      <c r="AD116" s="838"/>
      <c r="AE116" s="839"/>
      <c r="AF116" s="840" t="s">
        <v>404</v>
      </c>
      <c r="AG116" s="838"/>
      <c r="AH116" s="838"/>
      <c r="AI116" s="838"/>
      <c r="AJ116" s="839"/>
      <c r="AK116" s="840" t="s">
        <v>440</v>
      </c>
      <c r="AL116" s="838"/>
      <c r="AM116" s="838"/>
      <c r="AN116" s="838"/>
      <c r="AO116" s="839"/>
      <c r="AP116" s="885" t="s">
        <v>404</v>
      </c>
      <c r="AQ116" s="886"/>
      <c r="AR116" s="886"/>
      <c r="AS116" s="886"/>
      <c r="AT116" s="887"/>
      <c r="AU116" s="997"/>
      <c r="AV116" s="998"/>
      <c r="AW116" s="998"/>
      <c r="AX116" s="998"/>
      <c r="AY116" s="998"/>
      <c r="AZ116" s="924" t="s">
        <v>460</v>
      </c>
      <c r="BA116" s="925"/>
      <c r="BB116" s="925"/>
      <c r="BC116" s="925"/>
      <c r="BD116" s="925"/>
      <c r="BE116" s="925"/>
      <c r="BF116" s="925"/>
      <c r="BG116" s="925"/>
      <c r="BH116" s="925"/>
      <c r="BI116" s="925"/>
      <c r="BJ116" s="925"/>
      <c r="BK116" s="925"/>
      <c r="BL116" s="925"/>
      <c r="BM116" s="925"/>
      <c r="BN116" s="925"/>
      <c r="BO116" s="925"/>
      <c r="BP116" s="926"/>
      <c r="BQ116" s="874" t="s">
        <v>404</v>
      </c>
      <c r="BR116" s="875"/>
      <c r="BS116" s="875"/>
      <c r="BT116" s="875"/>
      <c r="BU116" s="875"/>
      <c r="BV116" s="875" t="s">
        <v>404</v>
      </c>
      <c r="BW116" s="875"/>
      <c r="BX116" s="875"/>
      <c r="BY116" s="875"/>
      <c r="BZ116" s="875"/>
      <c r="CA116" s="875" t="s">
        <v>404</v>
      </c>
      <c r="CB116" s="875"/>
      <c r="CC116" s="875"/>
      <c r="CD116" s="875"/>
      <c r="CE116" s="875"/>
      <c r="CF116" s="936" t="s">
        <v>404</v>
      </c>
      <c r="CG116" s="937"/>
      <c r="CH116" s="937"/>
      <c r="CI116" s="937"/>
      <c r="CJ116" s="937"/>
      <c r="CK116" s="992"/>
      <c r="CL116" s="879"/>
      <c r="CM116" s="882" t="s">
        <v>461</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404</v>
      </c>
      <c r="DH116" s="838"/>
      <c r="DI116" s="838"/>
      <c r="DJ116" s="838"/>
      <c r="DK116" s="839"/>
      <c r="DL116" s="840" t="s">
        <v>440</v>
      </c>
      <c r="DM116" s="838"/>
      <c r="DN116" s="838"/>
      <c r="DO116" s="838"/>
      <c r="DP116" s="839"/>
      <c r="DQ116" s="840" t="s">
        <v>404</v>
      </c>
      <c r="DR116" s="838"/>
      <c r="DS116" s="838"/>
      <c r="DT116" s="838"/>
      <c r="DU116" s="839"/>
      <c r="DV116" s="885" t="s">
        <v>440</v>
      </c>
      <c r="DW116" s="886"/>
      <c r="DX116" s="886"/>
      <c r="DY116" s="886"/>
      <c r="DZ116" s="887"/>
    </row>
    <row r="117" spans="1:130" s="226" customFormat="1" ht="26.25" customHeight="1">
      <c r="A117" s="962" t="s">
        <v>183</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462</v>
      </c>
      <c r="Z117" s="964"/>
      <c r="AA117" s="969">
        <v>547056</v>
      </c>
      <c r="AB117" s="970"/>
      <c r="AC117" s="970"/>
      <c r="AD117" s="970"/>
      <c r="AE117" s="971"/>
      <c r="AF117" s="972">
        <v>585061</v>
      </c>
      <c r="AG117" s="970"/>
      <c r="AH117" s="970"/>
      <c r="AI117" s="970"/>
      <c r="AJ117" s="971"/>
      <c r="AK117" s="972">
        <v>574682</v>
      </c>
      <c r="AL117" s="970"/>
      <c r="AM117" s="970"/>
      <c r="AN117" s="970"/>
      <c r="AO117" s="971"/>
      <c r="AP117" s="973"/>
      <c r="AQ117" s="974"/>
      <c r="AR117" s="974"/>
      <c r="AS117" s="974"/>
      <c r="AT117" s="975"/>
      <c r="AU117" s="997"/>
      <c r="AV117" s="998"/>
      <c r="AW117" s="998"/>
      <c r="AX117" s="998"/>
      <c r="AY117" s="998"/>
      <c r="AZ117" s="924" t="s">
        <v>463</v>
      </c>
      <c r="BA117" s="925"/>
      <c r="BB117" s="925"/>
      <c r="BC117" s="925"/>
      <c r="BD117" s="925"/>
      <c r="BE117" s="925"/>
      <c r="BF117" s="925"/>
      <c r="BG117" s="925"/>
      <c r="BH117" s="925"/>
      <c r="BI117" s="925"/>
      <c r="BJ117" s="925"/>
      <c r="BK117" s="925"/>
      <c r="BL117" s="925"/>
      <c r="BM117" s="925"/>
      <c r="BN117" s="925"/>
      <c r="BO117" s="925"/>
      <c r="BP117" s="926"/>
      <c r="BQ117" s="874" t="s">
        <v>404</v>
      </c>
      <c r="BR117" s="875"/>
      <c r="BS117" s="875"/>
      <c r="BT117" s="875"/>
      <c r="BU117" s="875"/>
      <c r="BV117" s="875" t="s">
        <v>404</v>
      </c>
      <c r="BW117" s="875"/>
      <c r="BX117" s="875"/>
      <c r="BY117" s="875"/>
      <c r="BZ117" s="875"/>
      <c r="CA117" s="875" t="s">
        <v>404</v>
      </c>
      <c r="CB117" s="875"/>
      <c r="CC117" s="875"/>
      <c r="CD117" s="875"/>
      <c r="CE117" s="875"/>
      <c r="CF117" s="936" t="s">
        <v>404</v>
      </c>
      <c r="CG117" s="937"/>
      <c r="CH117" s="937"/>
      <c r="CI117" s="937"/>
      <c r="CJ117" s="937"/>
      <c r="CK117" s="992"/>
      <c r="CL117" s="879"/>
      <c r="CM117" s="882" t="s">
        <v>464</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404</v>
      </c>
      <c r="DH117" s="838"/>
      <c r="DI117" s="838"/>
      <c r="DJ117" s="838"/>
      <c r="DK117" s="839"/>
      <c r="DL117" s="840" t="s">
        <v>404</v>
      </c>
      <c r="DM117" s="838"/>
      <c r="DN117" s="838"/>
      <c r="DO117" s="838"/>
      <c r="DP117" s="839"/>
      <c r="DQ117" s="840" t="s">
        <v>404</v>
      </c>
      <c r="DR117" s="838"/>
      <c r="DS117" s="838"/>
      <c r="DT117" s="838"/>
      <c r="DU117" s="839"/>
      <c r="DV117" s="885" t="s">
        <v>404</v>
      </c>
      <c r="DW117" s="886"/>
      <c r="DX117" s="886"/>
      <c r="DY117" s="886"/>
      <c r="DZ117" s="887"/>
    </row>
    <row r="118" spans="1:130" s="226" customFormat="1" ht="26.25" customHeight="1">
      <c r="A118" s="962" t="s">
        <v>435</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433</v>
      </c>
      <c r="AB118" s="963"/>
      <c r="AC118" s="963"/>
      <c r="AD118" s="963"/>
      <c r="AE118" s="964"/>
      <c r="AF118" s="965" t="s">
        <v>304</v>
      </c>
      <c r="AG118" s="963"/>
      <c r="AH118" s="963"/>
      <c r="AI118" s="963"/>
      <c r="AJ118" s="964"/>
      <c r="AK118" s="965" t="s">
        <v>303</v>
      </c>
      <c r="AL118" s="963"/>
      <c r="AM118" s="963"/>
      <c r="AN118" s="963"/>
      <c r="AO118" s="964"/>
      <c r="AP118" s="966" t="s">
        <v>434</v>
      </c>
      <c r="AQ118" s="967"/>
      <c r="AR118" s="967"/>
      <c r="AS118" s="967"/>
      <c r="AT118" s="968"/>
      <c r="AU118" s="997"/>
      <c r="AV118" s="998"/>
      <c r="AW118" s="998"/>
      <c r="AX118" s="998"/>
      <c r="AY118" s="998"/>
      <c r="AZ118" s="940" t="s">
        <v>465</v>
      </c>
      <c r="BA118" s="941"/>
      <c r="BB118" s="941"/>
      <c r="BC118" s="941"/>
      <c r="BD118" s="941"/>
      <c r="BE118" s="941"/>
      <c r="BF118" s="941"/>
      <c r="BG118" s="941"/>
      <c r="BH118" s="941"/>
      <c r="BI118" s="941"/>
      <c r="BJ118" s="941"/>
      <c r="BK118" s="941"/>
      <c r="BL118" s="941"/>
      <c r="BM118" s="941"/>
      <c r="BN118" s="941"/>
      <c r="BO118" s="941"/>
      <c r="BP118" s="942"/>
      <c r="BQ118" s="943">
        <v>1974</v>
      </c>
      <c r="BR118" s="906"/>
      <c r="BS118" s="906"/>
      <c r="BT118" s="906"/>
      <c r="BU118" s="906"/>
      <c r="BV118" s="906" t="s">
        <v>404</v>
      </c>
      <c r="BW118" s="906"/>
      <c r="BX118" s="906"/>
      <c r="BY118" s="906"/>
      <c r="BZ118" s="906"/>
      <c r="CA118" s="906" t="s">
        <v>404</v>
      </c>
      <c r="CB118" s="906"/>
      <c r="CC118" s="906"/>
      <c r="CD118" s="906"/>
      <c r="CE118" s="906"/>
      <c r="CF118" s="936" t="s">
        <v>404</v>
      </c>
      <c r="CG118" s="937"/>
      <c r="CH118" s="937"/>
      <c r="CI118" s="937"/>
      <c r="CJ118" s="937"/>
      <c r="CK118" s="992"/>
      <c r="CL118" s="879"/>
      <c r="CM118" s="882" t="s">
        <v>466</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404</v>
      </c>
      <c r="DH118" s="838"/>
      <c r="DI118" s="838"/>
      <c r="DJ118" s="838"/>
      <c r="DK118" s="839"/>
      <c r="DL118" s="840" t="s">
        <v>404</v>
      </c>
      <c r="DM118" s="838"/>
      <c r="DN118" s="838"/>
      <c r="DO118" s="838"/>
      <c r="DP118" s="839"/>
      <c r="DQ118" s="840" t="s">
        <v>404</v>
      </c>
      <c r="DR118" s="838"/>
      <c r="DS118" s="838"/>
      <c r="DT118" s="838"/>
      <c r="DU118" s="839"/>
      <c r="DV118" s="885" t="s">
        <v>404</v>
      </c>
      <c r="DW118" s="886"/>
      <c r="DX118" s="886"/>
      <c r="DY118" s="886"/>
      <c r="DZ118" s="887"/>
    </row>
    <row r="119" spans="1:130" s="226" customFormat="1" ht="26.25" customHeight="1">
      <c r="A119" s="876" t="s">
        <v>438</v>
      </c>
      <c r="B119" s="877"/>
      <c r="C119" s="952" t="s">
        <v>439</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404</v>
      </c>
      <c r="AB119" s="956"/>
      <c r="AC119" s="956"/>
      <c r="AD119" s="956"/>
      <c r="AE119" s="957"/>
      <c r="AF119" s="958" t="s">
        <v>404</v>
      </c>
      <c r="AG119" s="956"/>
      <c r="AH119" s="956"/>
      <c r="AI119" s="956"/>
      <c r="AJ119" s="957"/>
      <c r="AK119" s="958" t="s">
        <v>404</v>
      </c>
      <c r="AL119" s="956"/>
      <c r="AM119" s="956"/>
      <c r="AN119" s="956"/>
      <c r="AO119" s="957"/>
      <c r="AP119" s="959" t="s">
        <v>404</v>
      </c>
      <c r="AQ119" s="960"/>
      <c r="AR119" s="960"/>
      <c r="AS119" s="960"/>
      <c r="AT119" s="961"/>
      <c r="AU119" s="999"/>
      <c r="AV119" s="1000"/>
      <c r="AW119" s="1000"/>
      <c r="AX119" s="1000"/>
      <c r="AY119" s="1000"/>
      <c r="AZ119" s="257" t="s">
        <v>183</v>
      </c>
      <c r="BA119" s="257"/>
      <c r="BB119" s="257"/>
      <c r="BC119" s="257"/>
      <c r="BD119" s="257"/>
      <c r="BE119" s="257"/>
      <c r="BF119" s="257"/>
      <c r="BG119" s="257"/>
      <c r="BH119" s="257"/>
      <c r="BI119" s="257"/>
      <c r="BJ119" s="257"/>
      <c r="BK119" s="257"/>
      <c r="BL119" s="257"/>
      <c r="BM119" s="257"/>
      <c r="BN119" s="257"/>
      <c r="BO119" s="938" t="s">
        <v>467</v>
      </c>
      <c r="BP119" s="939"/>
      <c r="BQ119" s="943">
        <v>6302632</v>
      </c>
      <c r="BR119" s="906"/>
      <c r="BS119" s="906"/>
      <c r="BT119" s="906"/>
      <c r="BU119" s="906"/>
      <c r="BV119" s="906">
        <v>6548502</v>
      </c>
      <c r="BW119" s="906"/>
      <c r="BX119" s="906"/>
      <c r="BY119" s="906"/>
      <c r="BZ119" s="906"/>
      <c r="CA119" s="906">
        <v>6653065</v>
      </c>
      <c r="CB119" s="906"/>
      <c r="CC119" s="906"/>
      <c r="CD119" s="906"/>
      <c r="CE119" s="906"/>
      <c r="CF119" s="804"/>
      <c r="CG119" s="805"/>
      <c r="CH119" s="805"/>
      <c r="CI119" s="805"/>
      <c r="CJ119" s="895"/>
      <c r="CK119" s="993"/>
      <c r="CL119" s="881"/>
      <c r="CM119" s="899" t="s">
        <v>468</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469</v>
      </c>
      <c r="DH119" s="821"/>
      <c r="DI119" s="821"/>
      <c r="DJ119" s="821"/>
      <c r="DK119" s="822"/>
      <c r="DL119" s="823" t="s">
        <v>470</v>
      </c>
      <c r="DM119" s="821"/>
      <c r="DN119" s="821"/>
      <c r="DO119" s="821"/>
      <c r="DP119" s="822"/>
      <c r="DQ119" s="823" t="s">
        <v>471</v>
      </c>
      <c r="DR119" s="821"/>
      <c r="DS119" s="821"/>
      <c r="DT119" s="821"/>
      <c r="DU119" s="822"/>
      <c r="DV119" s="909" t="s">
        <v>404</v>
      </c>
      <c r="DW119" s="910"/>
      <c r="DX119" s="910"/>
      <c r="DY119" s="910"/>
      <c r="DZ119" s="911"/>
    </row>
    <row r="120" spans="1:130" s="226" customFormat="1" ht="26.25" customHeight="1">
      <c r="A120" s="878"/>
      <c r="B120" s="879"/>
      <c r="C120" s="882" t="s">
        <v>444</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472</v>
      </c>
      <c r="AB120" s="838"/>
      <c r="AC120" s="838"/>
      <c r="AD120" s="838"/>
      <c r="AE120" s="839"/>
      <c r="AF120" s="840" t="s">
        <v>473</v>
      </c>
      <c r="AG120" s="838"/>
      <c r="AH120" s="838"/>
      <c r="AI120" s="838"/>
      <c r="AJ120" s="839"/>
      <c r="AK120" s="840" t="s">
        <v>474</v>
      </c>
      <c r="AL120" s="838"/>
      <c r="AM120" s="838"/>
      <c r="AN120" s="838"/>
      <c r="AO120" s="839"/>
      <c r="AP120" s="885" t="s">
        <v>404</v>
      </c>
      <c r="AQ120" s="886"/>
      <c r="AR120" s="886"/>
      <c r="AS120" s="886"/>
      <c r="AT120" s="887"/>
      <c r="AU120" s="944" t="s">
        <v>475</v>
      </c>
      <c r="AV120" s="945"/>
      <c r="AW120" s="945"/>
      <c r="AX120" s="945"/>
      <c r="AY120" s="946"/>
      <c r="AZ120" s="921" t="s">
        <v>476</v>
      </c>
      <c r="BA120" s="866"/>
      <c r="BB120" s="866"/>
      <c r="BC120" s="866"/>
      <c r="BD120" s="866"/>
      <c r="BE120" s="866"/>
      <c r="BF120" s="866"/>
      <c r="BG120" s="866"/>
      <c r="BH120" s="866"/>
      <c r="BI120" s="866"/>
      <c r="BJ120" s="866"/>
      <c r="BK120" s="866"/>
      <c r="BL120" s="866"/>
      <c r="BM120" s="866"/>
      <c r="BN120" s="866"/>
      <c r="BO120" s="866"/>
      <c r="BP120" s="867"/>
      <c r="BQ120" s="922">
        <v>1236854</v>
      </c>
      <c r="BR120" s="903"/>
      <c r="BS120" s="903"/>
      <c r="BT120" s="903"/>
      <c r="BU120" s="903"/>
      <c r="BV120" s="903">
        <v>1294940</v>
      </c>
      <c r="BW120" s="903"/>
      <c r="BX120" s="903"/>
      <c r="BY120" s="903"/>
      <c r="BZ120" s="903"/>
      <c r="CA120" s="903">
        <v>1481518</v>
      </c>
      <c r="CB120" s="903"/>
      <c r="CC120" s="903"/>
      <c r="CD120" s="903"/>
      <c r="CE120" s="903"/>
      <c r="CF120" s="927">
        <v>88.7</v>
      </c>
      <c r="CG120" s="928"/>
      <c r="CH120" s="928"/>
      <c r="CI120" s="928"/>
      <c r="CJ120" s="928"/>
      <c r="CK120" s="929" t="s">
        <v>477</v>
      </c>
      <c r="CL120" s="913"/>
      <c r="CM120" s="913"/>
      <c r="CN120" s="913"/>
      <c r="CO120" s="914"/>
      <c r="CP120" s="933" t="s">
        <v>478</v>
      </c>
      <c r="CQ120" s="934"/>
      <c r="CR120" s="934"/>
      <c r="CS120" s="934"/>
      <c r="CT120" s="934"/>
      <c r="CU120" s="934"/>
      <c r="CV120" s="934"/>
      <c r="CW120" s="934"/>
      <c r="CX120" s="934"/>
      <c r="CY120" s="934"/>
      <c r="CZ120" s="934"/>
      <c r="DA120" s="934"/>
      <c r="DB120" s="934"/>
      <c r="DC120" s="934"/>
      <c r="DD120" s="934"/>
      <c r="DE120" s="934"/>
      <c r="DF120" s="935"/>
      <c r="DG120" s="922">
        <v>991815</v>
      </c>
      <c r="DH120" s="903"/>
      <c r="DI120" s="903"/>
      <c r="DJ120" s="903"/>
      <c r="DK120" s="903"/>
      <c r="DL120" s="903">
        <v>1024773</v>
      </c>
      <c r="DM120" s="903"/>
      <c r="DN120" s="903"/>
      <c r="DO120" s="903"/>
      <c r="DP120" s="903"/>
      <c r="DQ120" s="903">
        <v>1086113</v>
      </c>
      <c r="DR120" s="903"/>
      <c r="DS120" s="903"/>
      <c r="DT120" s="903"/>
      <c r="DU120" s="903"/>
      <c r="DV120" s="904">
        <v>65</v>
      </c>
      <c r="DW120" s="904"/>
      <c r="DX120" s="904"/>
      <c r="DY120" s="904"/>
      <c r="DZ120" s="905"/>
    </row>
    <row r="121" spans="1:130" s="226" customFormat="1" ht="26.25" customHeight="1">
      <c r="A121" s="878"/>
      <c r="B121" s="879"/>
      <c r="C121" s="924" t="s">
        <v>479</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132</v>
      </c>
      <c r="AB121" s="838"/>
      <c r="AC121" s="838"/>
      <c r="AD121" s="838"/>
      <c r="AE121" s="839"/>
      <c r="AF121" s="840" t="s">
        <v>471</v>
      </c>
      <c r="AG121" s="838"/>
      <c r="AH121" s="838"/>
      <c r="AI121" s="838"/>
      <c r="AJ121" s="839"/>
      <c r="AK121" s="840" t="s">
        <v>469</v>
      </c>
      <c r="AL121" s="838"/>
      <c r="AM121" s="838"/>
      <c r="AN121" s="838"/>
      <c r="AO121" s="839"/>
      <c r="AP121" s="885" t="s">
        <v>132</v>
      </c>
      <c r="AQ121" s="886"/>
      <c r="AR121" s="886"/>
      <c r="AS121" s="886"/>
      <c r="AT121" s="887"/>
      <c r="AU121" s="947"/>
      <c r="AV121" s="948"/>
      <c r="AW121" s="948"/>
      <c r="AX121" s="948"/>
      <c r="AY121" s="949"/>
      <c r="AZ121" s="873" t="s">
        <v>480</v>
      </c>
      <c r="BA121" s="808"/>
      <c r="BB121" s="808"/>
      <c r="BC121" s="808"/>
      <c r="BD121" s="808"/>
      <c r="BE121" s="808"/>
      <c r="BF121" s="808"/>
      <c r="BG121" s="808"/>
      <c r="BH121" s="808"/>
      <c r="BI121" s="808"/>
      <c r="BJ121" s="808"/>
      <c r="BK121" s="808"/>
      <c r="BL121" s="808"/>
      <c r="BM121" s="808"/>
      <c r="BN121" s="808"/>
      <c r="BO121" s="808"/>
      <c r="BP121" s="809"/>
      <c r="BQ121" s="874">
        <v>32484</v>
      </c>
      <c r="BR121" s="875"/>
      <c r="BS121" s="875"/>
      <c r="BT121" s="875"/>
      <c r="BU121" s="875"/>
      <c r="BV121" s="875">
        <v>34400</v>
      </c>
      <c r="BW121" s="875"/>
      <c r="BX121" s="875"/>
      <c r="BY121" s="875"/>
      <c r="BZ121" s="875"/>
      <c r="CA121" s="875">
        <v>30315</v>
      </c>
      <c r="CB121" s="875"/>
      <c r="CC121" s="875"/>
      <c r="CD121" s="875"/>
      <c r="CE121" s="875"/>
      <c r="CF121" s="936">
        <v>1.8</v>
      </c>
      <c r="CG121" s="937"/>
      <c r="CH121" s="937"/>
      <c r="CI121" s="937"/>
      <c r="CJ121" s="937"/>
      <c r="CK121" s="930"/>
      <c r="CL121" s="916"/>
      <c r="CM121" s="916"/>
      <c r="CN121" s="916"/>
      <c r="CO121" s="917"/>
      <c r="CP121" s="896" t="s">
        <v>481</v>
      </c>
      <c r="CQ121" s="897"/>
      <c r="CR121" s="897"/>
      <c r="CS121" s="897"/>
      <c r="CT121" s="897"/>
      <c r="CU121" s="897"/>
      <c r="CV121" s="897"/>
      <c r="CW121" s="897"/>
      <c r="CX121" s="897"/>
      <c r="CY121" s="897"/>
      <c r="CZ121" s="897"/>
      <c r="DA121" s="897"/>
      <c r="DB121" s="897"/>
      <c r="DC121" s="897"/>
      <c r="DD121" s="897"/>
      <c r="DE121" s="897"/>
      <c r="DF121" s="898"/>
      <c r="DG121" s="874">
        <v>439241</v>
      </c>
      <c r="DH121" s="875"/>
      <c r="DI121" s="875"/>
      <c r="DJ121" s="875"/>
      <c r="DK121" s="875"/>
      <c r="DL121" s="875">
        <v>501479</v>
      </c>
      <c r="DM121" s="875"/>
      <c r="DN121" s="875"/>
      <c r="DO121" s="875"/>
      <c r="DP121" s="875"/>
      <c r="DQ121" s="875">
        <v>565124</v>
      </c>
      <c r="DR121" s="875"/>
      <c r="DS121" s="875"/>
      <c r="DT121" s="875"/>
      <c r="DU121" s="875"/>
      <c r="DV121" s="852">
        <v>33.799999999999997</v>
      </c>
      <c r="DW121" s="852"/>
      <c r="DX121" s="852"/>
      <c r="DY121" s="852"/>
      <c r="DZ121" s="853"/>
    </row>
    <row r="122" spans="1:130" s="226" customFormat="1" ht="26.25" customHeight="1">
      <c r="A122" s="878"/>
      <c r="B122" s="879"/>
      <c r="C122" s="882" t="s">
        <v>455</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404</v>
      </c>
      <c r="AB122" s="838"/>
      <c r="AC122" s="838"/>
      <c r="AD122" s="838"/>
      <c r="AE122" s="839"/>
      <c r="AF122" s="840" t="s">
        <v>469</v>
      </c>
      <c r="AG122" s="838"/>
      <c r="AH122" s="838"/>
      <c r="AI122" s="838"/>
      <c r="AJ122" s="839"/>
      <c r="AK122" s="840" t="s">
        <v>470</v>
      </c>
      <c r="AL122" s="838"/>
      <c r="AM122" s="838"/>
      <c r="AN122" s="838"/>
      <c r="AO122" s="839"/>
      <c r="AP122" s="885" t="s">
        <v>482</v>
      </c>
      <c r="AQ122" s="886"/>
      <c r="AR122" s="886"/>
      <c r="AS122" s="886"/>
      <c r="AT122" s="887"/>
      <c r="AU122" s="947"/>
      <c r="AV122" s="948"/>
      <c r="AW122" s="948"/>
      <c r="AX122" s="948"/>
      <c r="AY122" s="949"/>
      <c r="AZ122" s="940" t="s">
        <v>483</v>
      </c>
      <c r="BA122" s="941"/>
      <c r="BB122" s="941"/>
      <c r="BC122" s="941"/>
      <c r="BD122" s="941"/>
      <c r="BE122" s="941"/>
      <c r="BF122" s="941"/>
      <c r="BG122" s="941"/>
      <c r="BH122" s="941"/>
      <c r="BI122" s="941"/>
      <c r="BJ122" s="941"/>
      <c r="BK122" s="941"/>
      <c r="BL122" s="941"/>
      <c r="BM122" s="941"/>
      <c r="BN122" s="941"/>
      <c r="BO122" s="941"/>
      <c r="BP122" s="942"/>
      <c r="BQ122" s="943">
        <v>3949190</v>
      </c>
      <c r="BR122" s="906"/>
      <c r="BS122" s="906"/>
      <c r="BT122" s="906"/>
      <c r="BU122" s="906"/>
      <c r="BV122" s="906">
        <v>4129233</v>
      </c>
      <c r="BW122" s="906"/>
      <c r="BX122" s="906"/>
      <c r="BY122" s="906"/>
      <c r="BZ122" s="906"/>
      <c r="CA122" s="906">
        <v>3977713</v>
      </c>
      <c r="CB122" s="906"/>
      <c r="CC122" s="906"/>
      <c r="CD122" s="906"/>
      <c r="CE122" s="906"/>
      <c r="CF122" s="907">
        <v>238.1</v>
      </c>
      <c r="CG122" s="908"/>
      <c r="CH122" s="908"/>
      <c r="CI122" s="908"/>
      <c r="CJ122" s="908"/>
      <c r="CK122" s="930"/>
      <c r="CL122" s="916"/>
      <c r="CM122" s="916"/>
      <c r="CN122" s="916"/>
      <c r="CO122" s="917"/>
      <c r="CP122" s="896" t="s">
        <v>484</v>
      </c>
      <c r="CQ122" s="897"/>
      <c r="CR122" s="897"/>
      <c r="CS122" s="897"/>
      <c r="CT122" s="897"/>
      <c r="CU122" s="897"/>
      <c r="CV122" s="897"/>
      <c r="CW122" s="897"/>
      <c r="CX122" s="897"/>
      <c r="CY122" s="897"/>
      <c r="CZ122" s="897"/>
      <c r="DA122" s="897"/>
      <c r="DB122" s="897"/>
      <c r="DC122" s="897"/>
      <c r="DD122" s="897"/>
      <c r="DE122" s="897"/>
      <c r="DF122" s="898"/>
      <c r="DG122" s="874">
        <v>484570</v>
      </c>
      <c r="DH122" s="875"/>
      <c r="DI122" s="875"/>
      <c r="DJ122" s="875"/>
      <c r="DK122" s="875"/>
      <c r="DL122" s="875">
        <v>444059</v>
      </c>
      <c r="DM122" s="875"/>
      <c r="DN122" s="875"/>
      <c r="DO122" s="875"/>
      <c r="DP122" s="875"/>
      <c r="DQ122" s="875">
        <v>481980</v>
      </c>
      <c r="DR122" s="875"/>
      <c r="DS122" s="875"/>
      <c r="DT122" s="875"/>
      <c r="DU122" s="875"/>
      <c r="DV122" s="852">
        <v>28.9</v>
      </c>
      <c r="DW122" s="852"/>
      <c r="DX122" s="852"/>
      <c r="DY122" s="852"/>
      <c r="DZ122" s="853"/>
    </row>
    <row r="123" spans="1:130" s="226" customFormat="1" ht="26.25" customHeight="1">
      <c r="A123" s="878"/>
      <c r="B123" s="879"/>
      <c r="C123" s="882" t="s">
        <v>461</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482</v>
      </c>
      <c r="AB123" s="838"/>
      <c r="AC123" s="838"/>
      <c r="AD123" s="838"/>
      <c r="AE123" s="839"/>
      <c r="AF123" s="840" t="s">
        <v>485</v>
      </c>
      <c r="AG123" s="838"/>
      <c r="AH123" s="838"/>
      <c r="AI123" s="838"/>
      <c r="AJ123" s="839"/>
      <c r="AK123" s="840" t="s">
        <v>482</v>
      </c>
      <c r="AL123" s="838"/>
      <c r="AM123" s="838"/>
      <c r="AN123" s="838"/>
      <c r="AO123" s="839"/>
      <c r="AP123" s="885" t="s">
        <v>486</v>
      </c>
      <c r="AQ123" s="886"/>
      <c r="AR123" s="886"/>
      <c r="AS123" s="886"/>
      <c r="AT123" s="887"/>
      <c r="AU123" s="950"/>
      <c r="AV123" s="951"/>
      <c r="AW123" s="951"/>
      <c r="AX123" s="951"/>
      <c r="AY123" s="951"/>
      <c r="AZ123" s="257" t="s">
        <v>183</v>
      </c>
      <c r="BA123" s="257"/>
      <c r="BB123" s="257"/>
      <c r="BC123" s="257"/>
      <c r="BD123" s="257"/>
      <c r="BE123" s="257"/>
      <c r="BF123" s="257"/>
      <c r="BG123" s="257"/>
      <c r="BH123" s="257"/>
      <c r="BI123" s="257"/>
      <c r="BJ123" s="257"/>
      <c r="BK123" s="257"/>
      <c r="BL123" s="257"/>
      <c r="BM123" s="257"/>
      <c r="BN123" s="257"/>
      <c r="BO123" s="938" t="s">
        <v>487</v>
      </c>
      <c r="BP123" s="939"/>
      <c r="BQ123" s="893">
        <v>5218528</v>
      </c>
      <c r="BR123" s="894"/>
      <c r="BS123" s="894"/>
      <c r="BT123" s="894"/>
      <c r="BU123" s="894"/>
      <c r="BV123" s="894">
        <v>5458573</v>
      </c>
      <c r="BW123" s="894"/>
      <c r="BX123" s="894"/>
      <c r="BY123" s="894"/>
      <c r="BZ123" s="894"/>
      <c r="CA123" s="894">
        <v>5489546</v>
      </c>
      <c r="CB123" s="894"/>
      <c r="CC123" s="894"/>
      <c r="CD123" s="894"/>
      <c r="CE123" s="894"/>
      <c r="CF123" s="804"/>
      <c r="CG123" s="805"/>
      <c r="CH123" s="805"/>
      <c r="CI123" s="805"/>
      <c r="CJ123" s="895"/>
      <c r="CK123" s="930"/>
      <c r="CL123" s="916"/>
      <c r="CM123" s="916"/>
      <c r="CN123" s="916"/>
      <c r="CO123" s="917"/>
      <c r="CP123" s="896" t="s">
        <v>488</v>
      </c>
      <c r="CQ123" s="897"/>
      <c r="CR123" s="897"/>
      <c r="CS123" s="897"/>
      <c r="CT123" s="897"/>
      <c r="CU123" s="897"/>
      <c r="CV123" s="897"/>
      <c r="CW123" s="897"/>
      <c r="CX123" s="897"/>
      <c r="CY123" s="897"/>
      <c r="CZ123" s="897"/>
      <c r="DA123" s="897"/>
      <c r="DB123" s="897"/>
      <c r="DC123" s="897"/>
      <c r="DD123" s="897"/>
      <c r="DE123" s="897"/>
      <c r="DF123" s="898"/>
      <c r="DG123" s="837" t="s">
        <v>489</v>
      </c>
      <c r="DH123" s="838"/>
      <c r="DI123" s="838"/>
      <c r="DJ123" s="838"/>
      <c r="DK123" s="839"/>
      <c r="DL123" s="840">
        <v>266672</v>
      </c>
      <c r="DM123" s="838"/>
      <c r="DN123" s="838"/>
      <c r="DO123" s="838"/>
      <c r="DP123" s="839"/>
      <c r="DQ123" s="840">
        <v>250036</v>
      </c>
      <c r="DR123" s="838"/>
      <c r="DS123" s="838"/>
      <c r="DT123" s="838"/>
      <c r="DU123" s="839"/>
      <c r="DV123" s="885">
        <v>15</v>
      </c>
      <c r="DW123" s="886"/>
      <c r="DX123" s="886"/>
      <c r="DY123" s="886"/>
      <c r="DZ123" s="887"/>
    </row>
    <row r="124" spans="1:130" s="226" customFormat="1" ht="26.25" customHeight="1" thickBot="1">
      <c r="A124" s="878"/>
      <c r="B124" s="879"/>
      <c r="C124" s="882" t="s">
        <v>464</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485</v>
      </c>
      <c r="AB124" s="838"/>
      <c r="AC124" s="838"/>
      <c r="AD124" s="838"/>
      <c r="AE124" s="839"/>
      <c r="AF124" s="840" t="s">
        <v>490</v>
      </c>
      <c r="AG124" s="838"/>
      <c r="AH124" s="838"/>
      <c r="AI124" s="838"/>
      <c r="AJ124" s="839"/>
      <c r="AK124" s="840" t="s">
        <v>473</v>
      </c>
      <c r="AL124" s="838"/>
      <c r="AM124" s="838"/>
      <c r="AN124" s="838"/>
      <c r="AO124" s="839"/>
      <c r="AP124" s="885" t="s">
        <v>469</v>
      </c>
      <c r="AQ124" s="886"/>
      <c r="AR124" s="886"/>
      <c r="AS124" s="886"/>
      <c r="AT124" s="887"/>
      <c r="AU124" s="888" t="s">
        <v>491</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63.2</v>
      </c>
      <c r="BR124" s="892"/>
      <c r="BS124" s="892"/>
      <c r="BT124" s="892"/>
      <c r="BU124" s="892"/>
      <c r="BV124" s="892">
        <v>65.099999999999994</v>
      </c>
      <c r="BW124" s="892"/>
      <c r="BX124" s="892"/>
      <c r="BY124" s="892"/>
      <c r="BZ124" s="892"/>
      <c r="CA124" s="892">
        <v>69.599999999999994</v>
      </c>
      <c r="CB124" s="892"/>
      <c r="CC124" s="892"/>
      <c r="CD124" s="892"/>
      <c r="CE124" s="892"/>
      <c r="CF124" s="782"/>
      <c r="CG124" s="783"/>
      <c r="CH124" s="783"/>
      <c r="CI124" s="783"/>
      <c r="CJ124" s="923"/>
      <c r="CK124" s="931"/>
      <c r="CL124" s="931"/>
      <c r="CM124" s="931"/>
      <c r="CN124" s="931"/>
      <c r="CO124" s="932"/>
      <c r="CP124" s="896" t="s">
        <v>492</v>
      </c>
      <c r="CQ124" s="897"/>
      <c r="CR124" s="897"/>
      <c r="CS124" s="897"/>
      <c r="CT124" s="897"/>
      <c r="CU124" s="897"/>
      <c r="CV124" s="897"/>
      <c r="CW124" s="897"/>
      <c r="CX124" s="897"/>
      <c r="CY124" s="897"/>
      <c r="CZ124" s="897"/>
      <c r="DA124" s="897"/>
      <c r="DB124" s="897"/>
      <c r="DC124" s="897"/>
      <c r="DD124" s="897"/>
      <c r="DE124" s="897"/>
      <c r="DF124" s="898"/>
      <c r="DG124" s="820">
        <v>41786</v>
      </c>
      <c r="DH124" s="821"/>
      <c r="DI124" s="821"/>
      <c r="DJ124" s="821"/>
      <c r="DK124" s="822"/>
      <c r="DL124" s="823">
        <v>40506</v>
      </c>
      <c r="DM124" s="821"/>
      <c r="DN124" s="821"/>
      <c r="DO124" s="821"/>
      <c r="DP124" s="822"/>
      <c r="DQ124" s="823">
        <v>39751</v>
      </c>
      <c r="DR124" s="821"/>
      <c r="DS124" s="821"/>
      <c r="DT124" s="821"/>
      <c r="DU124" s="822"/>
      <c r="DV124" s="909">
        <v>2.4</v>
      </c>
      <c r="DW124" s="910"/>
      <c r="DX124" s="910"/>
      <c r="DY124" s="910"/>
      <c r="DZ124" s="911"/>
    </row>
    <row r="125" spans="1:130" s="226" customFormat="1" ht="26.25" customHeight="1">
      <c r="A125" s="878"/>
      <c r="B125" s="879"/>
      <c r="C125" s="882" t="s">
        <v>466</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493</v>
      </c>
      <c r="AB125" s="838"/>
      <c r="AC125" s="838"/>
      <c r="AD125" s="838"/>
      <c r="AE125" s="839"/>
      <c r="AF125" s="840" t="s">
        <v>470</v>
      </c>
      <c r="AG125" s="838"/>
      <c r="AH125" s="838"/>
      <c r="AI125" s="838"/>
      <c r="AJ125" s="839"/>
      <c r="AK125" s="840" t="s">
        <v>490</v>
      </c>
      <c r="AL125" s="838"/>
      <c r="AM125" s="838"/>
      <c r="AN125" s="838"/>
      <c r="AO125" s="839"/>
      <c r="AP125" s="885" t="s">
        <v>471</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494</v>
      </c>
      <c r="CL125" s="913"/>
      <c r="CM125" s="913"/>
      <c r="CN125" s="913"/>
      <c r="CO125" s="914"/>
      <c r="CP125" s="921" t="s">
        <v>495</v>
      </c>
      <c r="CQ125" s="866"/>
      <c r="CR125" s="866"/>
      <c r="CS125" s="866"/>
      <c r="CT125" s="866"/>
      <c r="CU125" s="866"/>
      <c r="CV125" s="866"/>
      <c r="CW125" s="866"/>
      <c r="CX125" s="866"/>
      <c r="CY125" s="866"/>
      <c r="CZ125" s="866"/>
      <c r="DA125" s="866"/>
      <c r="DB125" s="866"/>
      <c r="DC125" s="866"/>
      <c r="DD125" s="866"/>
      <c r="DE125" s="866"/>
      <c r="DF125" s="867"/>
      <c r="DG125" s="922" t="s">
        <v>469</v>
      </c>
      <c r="DH125" s="903"/>
      <c r="DI125" s="903"/>
      <c r="DJ125" s="903"/>
      <c r="DK125" s="903"/>
      <c r="DL125" s="903" t="s">
        <v>470</v>
      </c>
      <c r="DM125" s="903"/>
      <c r="DN125" s="903"/>
      <c r="DO125" s="903"/>
      <c r="DP125" s="903"/>
      <c r="DQ125" s="903" t="s">
        <v>496</v>
      </c>
      <c r="DR125" s="903"/>
      <c r="DS125" s="903"/>
      <c r="DT125" s="903"/>
      <c r="DU125" s="903"/>
      <c r="DV125" s="904" t="s">
        <v>388</v>
      </c>
      <c r="DW125" s="904"/>
      <c r="DX125" s="904"/>
      <c r="DY125" s="904"/>
      <c r="DZ125" s="905"/>
    </row>
    <row r="126" spans="1:130" s="226" customFormat="1" ht="26.25" customHeight="1" thickBot="1">
      <c r="A126" s="878"/>
      <c r="B126" s="879"/>
      <c r="C126" s="882" t="s">
        <v>468</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404</v>
      </c>
      <c r="AB126" s="838"/>
      <c r="AC126" s="838"/>
      <c r="AD126" s="838"/>
      <c r="AE126" s="839"/>
      <c r="AF126" s="840" t="s">
        <v>404</v>
      </c>
      <c r="AG126" s="838"/>
      <c r="AH126" s="838"/>
      <c r="AI126" s="838"/>
      <c r="AJ126" s="839"/>
      <c r="AK126" s="840" t="s">
        <v>471</v>
      </c>
      <c r="AL126" s="838"/>
      <c r="AM126" s="838"/>
      <c r="AN126" s="838"/>
      <c r="AO126" s="839"/>
      <c r="AP126" s="885" t="s">
        <v>490</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497</v>
      </c>
      <c r="CQ126" s="808"/>
      <c r="CR126" s="808"/>
      <c r="CS126" s="808"/>
      <c r="CT126" s="808"/>
      <c r="CU126" s="808"/>
      <c r="CV126" s="808"/>
      <c r="CW126" s="808"/>
      <c r="CX126" s="808"/>
      <c r="CY126" s="808"/>
      <c r="CZ126" s="808"/>
      <c r="DA126" s="808"/>
      <c r="DB126" s="808"/>
      <c r="DC126" s="808"/>
      <c r="DD126" s="808"/>
      <c r="DE126" s="808"/>
      <c r="DF126" s="809"/>
      <c r="DG126" s="874" t="s">
        <v>474</v>
      </c>
      <c r="DH126" s="875"/>
      <c r="DI126" s="875"/>
      <c r="DJ126" s="875"/>
      <c r="DK126" s="875"/>
      <c r="DL126" s="875" t="s">
        <v>498</v>
      </c>
      <c r="DM126" s="875"/>
      <c r="DN126" s="875"/>
      <c r="DO126" s="875"/>
      <c r="DP126" s="875"/>
      <c r="DQ126" s="875" t="s">
        <v>388</v>
      </c>
      <c r="DR126" s="875"/>
      <c r="DS126" s="875"/>
      <c r="DT126" s="875"/>
      <c r="DU126" s="875"/>
      <c r="DV126" s="852" t="s">
        <v>388</v>
      </c>
      <c r="DW126" s="852"/>
      <c r="DX126" s="852"/>
      <c r="DY126" s="852"/>
      <c r="DZ126" s="853"/>
    </row>
    <row r="127" spans="1:130" s="226" customFormat="1" ht="26.25" customHeight="1">
      <c r="A127" s="880"/>
      <c r="B127" s="881"/>
      <c r="C127" s="899" t="s">
        <v>499</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82</v>
      </c>
      <c r="AB127" s="838"/>
      <c r="AC127" s="838"/>
      <c r="AD127" s="838"/>
      <c r="AE127" s="839"/>
      <c r="AF127" s="840">
        <v>76</v>
      </c>
      <c r="AG127" s="838"/>
      <c r="AH127" s="838"/>
      <c r="AI127" s="838"/>
      <c r="AJ127" s="839"/>
      <c r="AK127" s="840">
        <v>70</v>
      </c>
      <c r="AL127" s="838"/>
      <c r="AM127" s="838"/>
      <c r="AN127" s="838"/>
      <c r="AO127" s="839"/>
      <c r="AP127" s="885">
        <v>0</v>
      </c>
      <c r="AQ127" s="886"/>
      <c r="AR127" s="886"/>
      <c r="AS127" s="886"/>
      <c r="AT127" s="887"/>
      <c r="AU127" s="262"/>
      <c r="AV127" s="262"/>
      <c r="AW127" s="262"/>
      <c r="AX127" s="902" t="s">
        <v>500</v>
      </c>
      <c r="AY127" s="870"/>
      <c r="AZ127" s="870"/>
      <c r="BA127" s="870"/>
      <c r="BB127" s="870"/>
      <c r="BC127" s="870"/>
      <c r="BD127" s="870"/>
      <c r="BE127" s="871"/>
      <c r="BF127" s="869" t="s">
        <v>501</v>
      </c>
      <c r="BG127" s="870"/>
      <c r="BH127" s="870"/>
      <c r="BI127" s="870"/>
      <c r="BJ127" s="870"/>
      <c r="BK127" s="870"/>
      <c r="BL127" s="871"/>
      <c r="BM127" s="869" t="s">
        <v>502</v>
      </c>
      <c r="BN127" s="870"/>
      <c r="BO127" s="870"/>
      <c r="BP127" s="870"/>
      <c r="BQ127" s="870"/>
      <c r="BR127" s="870"/>
      <c r="BS127" s="871"/>
      <c r="BT127" s="869" t="s">
        <v>503</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504</v>
      </c>
      <c r="CQ127" s="808"/>
      <c r="CR127" s="808"/>
      <c r="CS127" s="808"/>
      <c r="CT127" s="808"/>
      <c r="CU127" s="808"/>
      <c r="CV127" s="808"/>
      <c r="CW127" s="808"/>
      <c r="CX127" s="808"/>
      <c r="CY127" s="808"/>
      <c r="CZ127" s="808"/>
      <c r="DA127" s="808"/>
      <c r="DB127" s="808"/>
      <c r="DC127" s="808"/>
      <c r="DD127" s="808"/>
      <c r="DE127" s="808"/>
      <c r="DF127" s="809"/>
      <c r="DG127" s="874" t="s">
        <v>490</v>
      </c>
      <c r="DH127" s="875"/>
      <c r="DI127" s="875"/>
      <c r="DJ127" s="875"/>
      <c r="DK127" s="875"/>
      <c r="DL127" s="875" t="s">
        <v>132</v>
      </c>
      <c r="DM127" s="875"/>
      <c r="DN127" s="875"/>
      <c r="DO127" s="875"/>
      <c r="DP127" s="875"/>
      <c r="DQ127" s="875" t="s">
        <v>472</v>
      </c>
      <c r="DR127" s="875"/>
      <c r="DS127" s="875"/>
      <c r="DT127" s="875"/>
      <c r="DU127" s="875"/>
      <c r="DV127" s="852" t="s">
        <v>471</v>
      </c>
      <c r="DW127" s="852"/>
      <c r="DX127" s="852"/>
      <c r="DY127" s="852"/>
      <c r="DZ127" s="853"/>
    </row>
    <row r="128" spans="1:130" s="226" customFormat="1" ht="26.25" customHeight="1" thickBot="1">
      <c r="A128" s="854" t="s">
        <v>505</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506</v>
      </c>
      <c r="X128" s="856"/>
      <c r="Y128" s="856"/>
      <c r="Z128" s="857"/>
      <c r="AA128" s="858">
        <v>10040</v>
      </c>
      <c r="AB128" s="859"/>
      <c r="AC128" s="859"/>
      <c r="AD128" s="859"/>
      <c r="AE128" s="860"/>
      <c r="AF128" s="861">
        <v>9393</v>
      </c>
      <c r="AG128" s="859"/>
      <c r="AH128" s="859"/>
      <c r="AI128" s="859"/>
      <c r="AJ128" s="860"/>
      <c r="AK128" s="861">
        <v>9156</v>
      </c>
      <c r="AL128" s="859"/>
      <c r="AM128" s="859"/>
      <c r="AN128" s="859"/>
      <c r="AO128" s="860"/>
      <c r="AP128" s="862"/>
      <c r="AQ128" s="863"/>
      <c r="AR128" s="863"/>
      <c r="AS128" s="863"/>
      <c r="AT128" s="864"/>
      <c r="AU128" s="262"/>
      <c r="AV128" s="262"/>
      <c r="AW128" s="262"/>
      <c r="AX128" s="865" t="s">
        <v>507</v>
      </c>
      <c r="AY128" s="866"/>
      <c r="AZ128" s="866"/>
      <c r="BA128" s="866"/>
      <c r="BB128" s="866"/>
      <c r="BC128" s="866"/>
      <c r="BD128" s="866"/>
      <c r="BE128" s="867"/>
      <c r="BF128" s="844" t="s">
        <v>496</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508</v>
      </c>
      <c r="CQ128" s="786"/>
      <c r="CR128" s="786"/>
      <c r="CS128" s="786"/>
      <c r="CT128" s="786"/>
      <c r="CU128" s="786"/>
      <c r="CV128" s="786"/>
      <c r="CW128" s="786"/>
      <c r="CX128" s="786"/>
      <c r="CY128" s="786"/>
      <c r="CZ128" s="786"/>
      <c r="DA128" s="786"/>
      <c r="DB128" s="786"/>
      <c r="DC128" s="786"/>
      <c r="DD128" s="786"/>
      <c r="DE128" s="786"/>
      <c r="DF128" s="787"/>
      <c r="DG128" s="848">
        <v>6031</v>
      </c>
      <c r="DH128" s="849"/>
      <c r="DI128" s="849"/>
      <c r="DJ128" s="849"/>
      <c r="DK128" s="849"/>
      <c r="DL128" s="849">
        <v>5066</v>
      </c>
      <c r="DM128" s="849"/>
      <c r="DN128" s="849"/>
      <c r="DO128" s="849"/>
      <c r="DP128" s="849"/>
      <c r="DQ128" s="849">
        <v>4086</v>
      </c>
      <c r="DR128" s="849"/>
      <c r="DS128" s="849"/>
      <c r="DT128" s="849"/>
      <c r="DU128" s="849"/>
      <c r="DV128" s="850">
        <v>0.2</v>
      </c>
      <c r="DW128" s="850"/>
      <c r="DX128" s="850"/>
      <c r="DY128" s="850"/>
      <c r="DZ128" s="851"/>
    </row>
    <row r="129" spans="1:131" s="226" customFormat="1" ht="26.25" customHeight="1">
      <c r="A129" s="832" t="s">
        <v>102</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509</v>
      </c>
      <c r="X129" s="835"/>
      <c r="Y129" s="835"/>
      <c r="Z129" s="836"/>
      <c r="AA129" s="837">
        <v>2104966</v>
      </c>
      <c r="AB129" s="838"/>
      <c r="AC129" s="838"/>
      <c r="AD129" s="838"/>
      <c r="AE129" s="839"/>
      <c r="AF129" s="840">
        <v>2054962</v>
      </c>
      <c r="AG129" s="838"/>
      <c r="AH129" s="838"/>
      <c r="AI129" s="838"/>
      <c r="AJ129" s="839"/>
      <c r="AK129" s="840">
        <v>2032921</v>
      </c>
      <c r="AL129" s="838"/>
      <c r="AM129" s="838"/>
      <c r="AN129" s="838"/>
      <c r="AO129" s="839"/>
      <c r="AP129" s="841"/>
      <c r="AQ129" s="842"/>
      <c r="AR129" s="842"/>
      <c r="AS129" s="842"/>
      <c r="AT129" s="843"/>
      <c r="AU129" s="264"/>
      <c r="AV129" s="264"/>
      <c r="AW129" s="264"/>
      <c r="AX129" s="807" t="s">
        <v>510</v>
      </c>
      <c r="AY129" s="808"/>
      <c r="AZ129" s="808"/>
      <c r="BA129" s="808"/>
      <c r="BB129" s="808"/>
      <c r="BC129" s="808"/>
      <c r="BD129" s="808"/>
      <c r="BE129" s="809"/>
      <c r="BF129" s="827" t="s">
        <v>511</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512</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513</v>
      </c>
      <c r="X130" s="835"/>
      <c r="Y130" s="835"/>
      <c r="Z130" s="836"/>
      <c r="AA130" s="837">
        <v>391158</v>
      </c>
      <c r="AB130" s="838"/>
      <c r="AC130" s="838"/>
      <c r="AD130" s="838"/>
      <c r="AE130" s="839"/>
      <c r="AF130" s="840">
        <v>381107</v>
      </c>
      <c r="AG130" s="838"/>
      <c r="AH130" s="838"/>
      <c r="AI130" s="838"/>
      <c r="AJ130" s="839"/>
      <c r="AK130" s="840">
        <v>362435</v>
      </c>
      <c r="AL130" s="838"/>
      <c r="AM130" s="838"/>
      <c r="AN130" s="838"/>
      <c r="AO130" s="839"/>
      <c r="AP130" s="841"/>
      <c r="AQ130" s="842"/>
      <c r="AR130" s="842"/>
      <c r="AS130" s="842"/>
      <c r="AT130" s="843"/>
      <c r="AU130" s="264"/>
      <c r="AV130" s="264"/>
      <c r="AW130" s="264"/>
      <c r="AX130" s="807" t="s">
        <v>514</v>
      </c>
      <c r="AY130" s="808"/>
      <c r="AZ130" s="808"/>
      <c r="BA130" s="808"/>
      <c r="BB130" s="808"/>
      <c r="BC130" s="808"/>
      <c r="BD130" s="808"/>
      <c r="BE130" s="809"/>
      <c r="BF130" s="810">
        <v>10.7</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515</v>
      </c>
      <c r="X131" s="818"/>
      <c r="Y131" s="818"/>
      <c r="Z131" s="819"/>
      <c r="AA131" s="820">
        <v>1713808</v>
      </c>
      <c r="AB131" s="821"/>
      <c r="AC131" s="821"/>
      <c r="AD131" s="821"/>
      <c r="AE131" s="822"/>
      <c r="AF131" s="823">
        <v>1673855</v>
      </c>
      <c r="AG131" s="821"/>
      <c r="AH131" s="821"/>
      <c r="AI131" s="821"/>
      <c r="AJ131" s="822"/>
      <c r="AK131" s="823">
        <v>1670486</v>
      </c>
      <c r="AL131" s="821"/>
      <c r="AM131" s="821"/>
      <c r="AN131" s="821"/>
      <c r="AO131" s="822"/>
      <c r="AP131" s="824"/>
      <c r="AQ131" s="825"/>
      <c r="AR131" s="825"/>
      <c r="AS131" s="825"/>
      <c r="AT131" s="826"/>
      <c r="AU131" s="264"/>
      <c r="AV131" s="264"/>
      <c r="AW131" s="264"/>
      <c r="AX131" s="785" t="s">
        <v>516</v>
      </c>
      <c r="AY131" s="786"/>
      <c r="AZ131" s="786"/>
      <c r="BA131" s="786"/>
      <c r="BB131" s="786"/>
      <c r="BC131" s="786"/>
      <c r="BD131" s="786"/>
      <c r="BE131" s="787"/>
      <c r="BF131" s="788">
        <v>69.599999999999994</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517</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518</v>
      </c>
      <c r="W132" s="798"/>
      <c r="X132" s="798"/>
      <c r="Y132" s="798"/>
      <c r="Z132" s="799"/>
      <c r="AA132" s="800">
        <v>8.5107549969999994</v>
      </c>
      <c r="AB132" s="801"/>
      <c r="AC132" s="801"/>
      <c r="AD132" s="801"/>
      <c r="AE132" s="802"/>
      <c r="AF132" s="803">
        <v>11.62352772</v>
      </c>
      <c r="AG132" s="801"/>
      <c r="AH132" s="801"/>
      <c r="AI132" s="801"/>
      <c r="AJ132" s="802"/>
      <c r="AK132" s="803">
        <v>12.157599640000001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519</v>
      </c>
      <c r="W133" s="777"/>
      <c r="X133" s="777"/>
      <c r="Y133" s="777"/>
      <c r="Z133" s="778"/>
      <c r="AA133" s="779">
        <v>10.7</v>
      </c>
      <c r="AB133" s="780"/>
      <c r="AC133" s="780"/>
      <c r="AD133" s="780"/>
      <c r="AE133" s="781"/>
      <c r="AF133" s="779">
        <v>10</v>
      </c>
      <c r="AG133" s="780"/>
      <c r="AH133" s="780"/>
      <c r="AI133" s="780"/>
      <c r="AJ133" s="781"/>
      <c r="AK133" s="779">
        <v>10.7</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XVJJHJr0ZLEvVpYmic86ZmuVPlNMHugmT+Ze+NTG2yg6Utnw/jochFXYJ5agl2Nx1LtjtBXN8x3r1OyuLTm+lw==" saltValue="/eHUE8z9hUkOkebpKeqh7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16" zoomScale="80" zoomScaleNormal="85" zoomScaleSheetLayoutView="8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520</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xXlACJB/GjwcsuGuZeilXO+LJVDWBoweG2hmbnrNsaqaN38Y/0UXiUejFo4Pu2TqXrvhSLWd/HEoM60L463CBg==" saltValue="SjBGa6T+AqaN+mVAvW52o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13" zoomScale="80" zoomScaleNormal="8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we+D0gzrnlsXsUAUjDBPnwhR643u6mpjuzr7uP0N3WkFSuqzsaRPNPmx7OiY3+sRzg5vuhjoYamrn8Y3Xia9gA==" saltValue="NsJZk6N2dRWjYC/sIEygCg==" spinCount="100000" sheet="1" objects="1" scenarios="1"/>
  <dataConsolidate/>
  <phoneticPr fontId="2"/>
  <printOptions horizontalCentered="1" verticalCentered="1"/>
  <pageMargins left="0" right="0" top="0" bottom="0" header="0" footer="0"/>
  <pageSetup paperSize="9" scale="4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521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522</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523</v>
      </c>
      <c r="AP7" s="283"/>
      <c r="AQ7" s="284" t="s">
        <v>524</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525</v>
      </c>
      <c r="AQ8" s="290" t="s">
        <v>526</v>
      </c>
      <c r="AR8" s="291" t="s">
        <v>527</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528</v>
      </c>
      <c r="AL9" s="1207"/>
      <c r="AM9" s="1207"/>
      <c r="AN9" s="1208"/>
      <c r="AO9" s="292">
        <v>572358</v>
      </c>
      <c r="AP9" s="292">
        <v>189272</v>
      </c>
      <c r="AQ9" s="293">
        <v>189734</v>
      </c>
      <c r="AR9" s="294">
        <v>-0.2</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529</v>
      </c>
      <c r="AL10" s="1207"/>
      <c r="AM10" s="1207"/>
      <c r="AN10" s="1208"/>
      <c r="AO10" s="295">
        <v>86231</v>
      </c>
      <c r="AP10" s="295">
        <v>28516</v>
      </c>
      <c r="AQ10" s="296">
        <v>22180</v>
      </c>
      <c r="AR10" s="297">
        <v>28.6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530</v>
      </c>
      <c r="AL11" s="1207"/>
      <c r="AM11" s="1207"/>
      <c r="AN11" s="1208"/>
      <c r="AO11" s="295">
        <v>59770</v>
      </c>
      <c r="AP11" s="295">
        <v>19765</v>
      </c>
      <c r="AQ11" s="296">
        <v>28692</v>
      </c>
      <c r="AR11" s="297">
        <v>-31.1</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531</v>
      </c>
      <c r="AL12" s="1207"/>
      <c r="AM12" s="1207"/>
      <c r="AN12" s="1208"/>
      <c r="AO12" s="295">
        <v>16414</v>
      </c>
      <c r="AP12" s="295">
        <v>5428</v>
      </c>
      <c r="AQ12" s="296">
        <v>4806</v>
      </c>
      <c r="AR12" s="297">
        <v>12.9</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532</v>
      </c>
      <c r="AL13" s="1207"/>
      <c r="AM13" s="1207"/>
      <c r="AN13" s="1208"/>
      <c r="AO13" s="295" t="s">
        <v>533</v>
      </c>
      <c r="AP13" s="295" t="s">
        <v>533</v>
      </c>
      <c r="AQ13" s="296" t="s">
        <v>533</v>
      </c>
      <c r="AR13" s="297" t="s">
        <v>533</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534</v>
      </c>
      <c r="AL14" s="1207"/>
      <c r="AM14" s="1207"/>
      <c r="AN14" s="1208"/>
      <c r="AO14" s="295">
        <v>30335</v>
      </c>
      <c r="AP14" s="295">
        <v>10031</v>
      </c>
      <c r="AQ14" s="296">
        <v>8976</v>
      </c>
      <c r="AR14" s="297">
        <v>11.8</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535</v>
      </c>
      <c r="AL15" s="1207"/>
      <c r="AM15" s="1207"/>
      <c r="AN15" s="1208"/>
      <c r="AO15" s="295">
        <v>3479</v>
      </c>
      <c r="AP15" s="295">
        <v>1150</v>
      </c>
      <c r="AQ15" s="296">
        <v>4161</v>
      </c>
      <c r="AR15" s="297">
        <v>-72.400000000000006</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536</v>
      </c>
      <c r="AL16" s="1210"/>
      <c r="AM16" s="1210"/>
      <c r="AN16" s="1211"/>
      <c r="AO16" s="295">
        <v>-67907</v>
      </c>
      <c r="AP16" s="295">
        <v>-22456</v>
      </c>
      <c r="AQ16" s="296">
        <v>-17989</v>
      </c>
      <c r="AR16" s="297">
        <v>24.8</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183</v>
      </c>
      <c r="AL17" s="1210"/>
      <c r="AM17" s="1210"/>
      <c r="AN17" s="1211"/>
      <c r="AO17" s="295">
        <v>700680</v>
      </c>
      <c r="AP17" s="295">
        <v>231706</v>
      </c>
      <c r="AQ17" s="296">
        <v>240560</v>
      </c>
      <c r="AR17" s="297">
        <v>-3.7</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537</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538</v>
      </c>
      <c r="AP20" s="303" t="s">
        <v>539</v>
      </c>
      <c r="AQ20" s="304" t="s">
        <v>540</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541</v>
      </c>
      <c r="AL21" s="1204"/>
      <c r="AM21" s="1204"/>
      <c r="AN21" s="1205"/>
      <c r="AO21" s="307">
        <v>20.5</v>
      </c>
      <c r="AP21" s="308">
        <v>21.65</v>
      </c>
      <c r="AQ21" s="309">
        <v>-1.1499999999999999</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542</v>
      </c>
      <c r="AL22" s="1204"/>
      <c r="AM22" s="1204"/>
      <c r="AN22" s="1205"/>
      <c r="AO22" s="312">
        <v>97.4</v>
      </c>
      <c r="AP22" s="313">
        <v>95.4</v>
      </c>
      <c r="AQ22" s="314">
        <v>2</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543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544</v>
      </c>
      <c r="AO27" s="273"/>
      <c r="AP27" s="273"/>
      <c r="AQ27" s="273"/>
      <c r="AR27" s="273"/>
      <c r="AS27" s="273"/>
      <c r="AT27" s="273"/>
    </row>
    <row r="28" spans="1:46" ht="17.25">
      <c r="A28" s="274" t="s">
        <v>545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546</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523</v>
      </c>
      <c r="AP30" s="283"/>
      <c r="AQ30" s="284" t="s">
        <v>524</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525</v>
      </c>
      <c r="AQ31" s="290" t="s">
        <v>526</v>
      </c>
      <c r="AR31" s="291" t="s">
        <v>527</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547</v>
      </c>
      <c r="AL32" s="1195"/>
      <c r="AM32" s="1195"/>
      <c r="AN32" s="1196"/>
      <c r="AO32" s="322">
        <v>370136</v>
      </c>
      <c r="AP32" s="322">
        <v>122399</v>
      </c>
      <c r="AQ32" s="323">
        <v>139228</v>
      </c>
      <c r="AR32" s="324">
        <v>-12.1</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548</v>
      </c>
      <c r="AL33" s="1195"/>
      <c r="AM33" s="1195"/>
      <c r="AN33" s="1196"/>
      <c r="AO33" s="322" t="s">
        <v>533</v>
      </c>
      <c r="AP33" s="322" t="s">
        <v>533</v>
      </c>
      <c r="AQ33" s="323" t="s">
        <v>533</v>
      </c>
      <c r="AR33" s="324" t="s">
        <v>533</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549</v>
      </c>
      <c r="AL34" s="1195"/>
      <c r="AM34" s="1195"/>
      <c r="AN34" s="1196"/>
      <c r="AO34" s="322" t="s">
        <v>533</v>
      </c>
      <c r="AP34" s="322" t="s">
        <v>533</v>
      </c>
      <c r="AQ34" s="323">
        <v>5</v>
      </c>
      <c r="AR34" s="324" t="s">
        <v>533</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550</v>
      </c>
      <c r="AL35" s="1195"/>
      <c r="AM35" s="1195"/>
      <c r="AN35" s="1196"/>
      <c r="AO35" s="322">
        <v>157764</v>
      </c>
      <c r="AP35" s="322">
        <v>52171</v>
      </c>
      <c r="AQ35" s="323">
        <v>32095</v>
      </c>
      <c r="AR35" s="324">
        <v>62.6</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551</v>
      </c>
      <c r="AL36" s="1195"/>
      <c r="AM36" s="1195"/>
      <c r="AN36" s="1196"/>
      <c r="AO36" s="322">
        <v>46712</v>
      </c>
      <c r="AP36" s="322">
        <v>15447</v>
      </c>
      <c r="AQ36" s="323">
        <v>5254</v>
      </c>
      <c r="AR36" s="324">
        <v>194</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552</v>
      </c>
      <c r="AL37" s="1195"/>
      <c r="AM37" s="1195"/>
      <c r="AN37" s="1196"/>
      <c r="AO37" s="322">
        <v>70</v>
      </c>
      <c r="AP37" s="322">
        <v>23</v>
      </c>
      <c r="AQ37" s="323">
        <v>1384</v>
      </c>
      <c r="AR37" s="324">
        <v>-98.3</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553</v>
      </c>
      <c r="AL38" s="1198"/>
      <c r="AM38" s="1198"/>
      <c r="AN38" s="1199"/>
      <c r="AO38" s="325" t="s">
        <v>533</v>
      </c>
      <c r="AP38" s="325" t="s">
        <v>533</v>
      </c>
      <c r="AQ38" s="326">
        <v>32</v>
      </c>
      <c r="AR38" s="314" t="s">
        <v>533</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554</v>
      </c>
      <c r="AL39" s="1198"/>
      <c r="AM39" s="1198"/>
      <c r="AN39" s="1199"/>
      <c r="AO39" s="322">
        <v>-9156</v>
      </c>
      <c r="AP39" s="322">
        <v>-3028</v>
      </c>
      <c r="AQ39" s="323">
        <v>-8131</v>
      </c>
      <c r="AR39" s="324">
        <v>-62.8</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555</v>
      </c>
      <c r="AL40" s="1195"/>
      <c r="AM40" s="1195"/>
      <c r="AN40" s="1196"/>
      <c r="AO40" s="322">
        <v>-362435</v>
      </c>
      <c r="AP40" s="322">
        <v>-119853</v>
      </c>
      <c r="AQ40" s="323">
        <v>-126394</v>
      </c>
      <c r="AR40" s="324">
        <v>-5.2</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298</v>
      </c>
      <c r="AL41" s="1201"/>
      <c r="AM41" s="1201"/>
      <c r="AN41" s="1202"/>
      <c r="AO41" s="322">
        <v>203091</v>
      </c>
      <c r="AP41" s="322">
        <v>67160</v>
      </c>
      <c r="AQ41" s="323">
        <v>43473</v>
      </c>
      <c r="AR41" s="324">
        <v>54.5</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556</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557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558</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523</v>
      </c>
      <c r="AN49" s="1189" t="s">
        <v>559</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560</v>
      </c>
      <c r="AO50" s="339" t="s">
        <v>561</v>
      </c>
      <c r="AP50" s="340" t="s">
        <v>562</v>
      </c>
      <c r="AQ50" s="341" t="s">
        <v>563</v>
      </c>
      <c r="AR50" s="342" t="s">
        <v>564</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565</v>
      </c>
      <c r="AL51" s="335"/>
      <c r="AM51" s="343">
        <v>1527776</v>
      </c>
      <c r="AN51" s="344">
        <v>463806</v>
      </c>
      <c r="AO51" s="345">
        <v>437.4</v>
      </c>
      <c r="AP51" s="346">
        <v>316331</v>
      </c>
      <c r="AQ51" s="347">
        <v>38.6</v>
      </c>
      <c r="AR51" s="348">
        <v>398.8</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566</v>
      </c>
      <c r="AM52" s="351">
        <v>411397</v>
      </c>
      <c r="AN52" s="352">
        <v>124893</v>
      </c>
      <c r="AO52" s="353">
        <v>242.3</v>
      </c>
      <c r="AP52" s="354">
        <v>106387</v>
      </c>
      <c r="AQ52" s="355">
        <v>22.8</v>
      </c>
      <c r="AR52" s="356">
        <v>219.5</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567</v>
      </c>
      <c r="AL53" s="335"/>
      <c r="AM53" s="343">
        <v>837803</v>
      </c>
      <c r="AN53" s="344">
        <v>260835</v>
      </c>
      <c r="AO53" s="345">
        <v>-43.8</v>
      </c>
      <c r="AP53" s="346">
        <v>333013</v>
      </c>
      <c r="AQ53" s="347">
        <v>5.3</v>
      </c>
      <c r="AR53" s="348">
        <v>-49.1</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566</v>
      </c>
      <c r="AM54" s="351">
        <v>652401</v>
      </c>
      <c r="AN54" s="352">
        <v>203114</v>
      </c>
      <c r="AO54" s="353">
        <v>62.6</v>
      </c>
      <c r="AP54" s="354">
        <v>126732</v>
      </c>
      <c r="AQ54" s="355">
        <v>19.100000000000001</v>
      </c>
      <c r="AR54" s="356">
        <v>43.5</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568</v>
      </c>
      <c r="AL55" s="335"/>
      <c r="AM55" s="343">
        <v>303626</v>
      </c>
      <c r="AN55" s="344">
        <v>96481</v>
      </c>
      <c r="AO55" s="345">
        <v>-63</v>
      </c>
      <c r="AP55" s="346">
        <v>280458</v>
      </c>
      <c r="AQ55" s="347">
        <v>-15.8</v>
      </c>
      <c r="AR55" s="348">
        <v>-47.2</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566</v>
      </c>
      <c r="AM56" s="351">
        <v>185678</v>
      </c>
      <c r="AN56" s="352">
        <v>59002</v>
      </c>
      <c r="AO56" s="353">
        <v>-71</v>
      </c>
      <c r="AP56" s="354">
        <v>127286</v>
      </c>
      <c r="AQ56" s="355">
        <v>0.4</v>
      </c>
      <c r="AR56" s="356">
        <v>-71.400000000000006</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569</v>
      </c>
      <c r="AL57" s="335"/>
      <c r="AM57" s="343">
        <v>158101</v>
      </c>
      <c r="AN57" s="344">
        <v>50967</v>
      </c>
      <c r="AO57" s="345">
        <v>-47.2</v>
      </c>
      <c r="AP57" s="346">
        <v>291945</v>
      </c>
      <c r="AQ57" s="347">
        <v>4.0999999999999996</v>
      </c>
      <c r="AR57" s="348">
        <v>-51.3</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566</v>
      </c>
      <c r="AM58" s="351">
        <v>92457</v>
      </c>
      <c r="AN58" s="352">
        <v>29806</v>
      </c>
      <c r="AO58" s="353">
        <v>-49.5</v>
      </c>
      <c r="AP58" s="354">
        <v>127651</v>
      </c>
      <c r="AQ58" s="355">
        <v>0.3</v>
      </c>
      <c r="AR58" s="356">
        <v>-49.8</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570</v>
      </c>
      <c r="AL59" s="335"/>
      <c r="AM59" s="343">
        <v>137389</v>
      </c>
      <c r="AN59" s="344">
        <v>45433</v>
      </c>
      <c r="AO59" s="345">
        <v>-10.9</v>
      </c>
      <c r="AP59" s="346">
        <v>291173</v>
      </c>
      <c r="AQ59" s="347">
        <v>-0.3</v>
      </c>
      <c r="AR59" s="348">
        <v>-10.6</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566</v>
      </c>
      <c r="AM60" s="351">
        <v>60710</v>
      </c>
      <c r="AN60" s="352">
        <v>20076</v>
      </c>
      <c r="AO60" s="353">
        <v>-32.6</v>
      </c>
      <c r="AP60" s="354">
        <v>119071</v>
      </c>
      <c r="AQ60" s="355">
        <v>-6.7</v>
      </c>
      <c r="AR60" s="356">
        <v>-25.9</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571</v>
      </c>
      <c r="AL61" s="357"/>
      <c r="AM61" s="358">
        <v>592939</v>
      </c>
      <c r="AN61" s="359">
        <v>183504</v>
      </c>
      <c r="AO61" s="360">
        <v>54.5</v>
      </c>
      <c r="AP61" s="361">
        <v>302584</v>
      </c>
      <c r="AQ61" s="362">
        <v>6.4</v>
      </c>
      <c r="AR61" s="348">
        <v>48.1</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566</v>
      </c>
      <c r="AM62" s="351">
        <v>280529</v>
      </c>
      <c r="AN62" s="352">
        <v>87378</v>
      </c>
      <c r="AO62" s="353">
        <v>30.4</v>
      </c>
      <c r="AP62" s="354">
        <v>121425</v>
      </c>
      <c r="AQ62" s="355">
        <v>7.2</v>
      </c>
      <c r="AR62" s="356">
        <v>23.2</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doiyZBGhP7nmLV/D3EPT3fJpB95YMPnEC82BrKQsHw677WvgsIL3YvlYMopS9y+HrayR7j1Cu4rsI7CZ+XfwQw==" saltValue="bwtgopIwlFmfaKTnStJ4/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37" zoomScale="80" zoomScaleNormal="8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573</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ccAwXJihziUv6VndkhVcANcoldU4wCgT042ZrHJBKBtnmPIt50HDrujcTSguTNwd8rPrwZaCdVhW+LXnVYBF3Q==" saltValue="v766Tm3nAAJPUyskaUK4yA==" spinCount="100000" sheet="1" objects="1" scenarios="1"/>
  <dataConsolidate/>
  <phoneticPr fontId="2"/>
  <printOptions horizontalCentered="1" verticalCentered="1"/>
  <pageMargins left="0" right="0" top="0.19685039370078741" bottom="0" header="0.39370078740157483" footer="0"/>
  <pageSetup paperSize="9" scale="40"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0" zoomScaleNormal="8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574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3GqdS67UovYs1weW7Y7L43BLPVMeeTI2hD0ehOX5gkn+qTatu/phcyuxY5yvLrQC/X47cL6HJaHzXA/ceFPq0w==" saltValue="TZuSlJuUnbiV9MIKDE5LkA==" spinCount="100000" sheet="1" objects="1" scenarios="1"/>
  <dataConsolidate/>
  <phoneticPr fontId="2"/>
  <printOptions horizontalCentered="1" verticalCentered="1"/>
  <pageMargins left="0" right="0" top="0.19685039370078741" bottom="0" header="0.39370078740157483" footer="0"/>
  <pageSetup paperSize="9" scale="40"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575</v>
      </c>
      <c r="G46" s="8" t="s">
        <v>576</v>
      </c>
      <c r="H46" s="8" t="s">
        <v>577</v>
      </c>
      <c r="I46" s="8" t="s">
        <v>578</v>
      </c>
      <c r="J46" s="9" t="s">
        <v>579</v>
      </c>
    </row>
    <row r="47" spans="2:10" ht="57.75" customHeight="1">
      <c r="B47" s="10"/>
      <c r="C47" s="1212" t="s">
        <v>3</v>
      </c>
      <c r="D47" s="1212"/>
      <c r="E47" s="1213"/>
      <c r="F47" s="11">
        <v>44.05</v>
      </c>
      <c r="G47" s="12">
        <v>38.880000000000003</v>
      </c>
      <c r="H47" s="12">
        <v>40.28</v>
      </c>
      <c r="I47" s="12">
        <v>41.28</v>
      </c>
      <c r="J47" s="13">
        <v>44.21</v>
      </c>
    </row>
    <row r="48" spans="2:10" ht="57.75" customHeight="1">
      <c r="B48" s="14"/>
      <c r="C48" s="1214" t="s">
        <v>4</v>
      </c>
      <c r="D48" s="1214"/>
      <c r="E48" s="1215"/>
      <c r="F48" s="15">
        <v>7.46</v>
      </c>
      <c r="G48" s="16">
        <v>8.57</v>
      </c>
      <c r="H48" s="16">
        <v>10.46</v>
      </c>
      <c r="I48" s="16">
        <v>11.47</v>
      </c>
      <c r="J48" s="17">
        <v>7.43</v>
      </c>
    </row>
    <row r="49" spans="2:10" ht="57.75" customHeight="1" thickBot="1">
      <c r="B49" s="18"/>
      <c r="C49" s="1216" t="s">
        <v>5</v>
      </c>
      <c r="D49" s="1216"/>
      <c r="E49" s="1217"/>
      <c r="F49" s="19">
        <v>3.29</v>
      </c>
      <c r="G49" s="20" t="s">
        <v>580</v>
      </c>
      <c r="H49" s="20">
        <v>4.43</v>
      </c>
      <c r="I49" s="20">
        <v>0.77</v>
      </c>
      <c r="J49" s="21" t="s">
        <v>581</v>
      </c>
    </row>
    <row r="50" spans="2:10" ht="13.5" customHeight="1"/>
    <row r="51" spans="2:10" ht="13.5" hidden="1" customHeight="1"/>
    <row r="52" spans="2:10" ht="13.5" hidden="1" customHeight="1"/>
    <row r="53" spans="2:10" ht="13.5" hidden="1" customHeight="1"/>
  </sheetData>
  <sheetProtection algorithmName="SHA-512" hashValue="i8ew0TtGN27JdWS2L0Z4Cb8HBmqFbOKrgvdOTUozfiyPNpT3PNOwRPxw1k2unUuAC+9PSVLmnd2aJDzbneAD8g==" saltValue="ZrmtFuvhCp0JzEZHXAzOV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2019-10-28T02:53:03Z</cp:lastPrinted>
  <dcterms:created xsi:type="dcterms:W3CDTF">2019-02-14T04:09:44Z</dcterms:created>
  <dcterms:modified xsi:type="dcterms:W3CDTF">2019-10-29T00:15:10Z</dcterms:modified>
</cp:coreProperties>
</file>